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27\Водомерный узел - (совместные магазин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5" i="1" l="1"/>
  <c r="M14" i="1"/>
  <c r="M13" i="1"/>
  <c r="M12" i="1"/>
  <c r="M16" i="1" s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<sst xmlns="http://schemas.openxmlformats.org/spreadsheetml/2006/main" count="24" uniqueCount="24">
  <si>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</si>
  <si>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</si>
  <si>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</si>
  <si>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</si>
  <si>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</si>
  <si>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</si>
  <si>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</si>
  <si>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</si>
  <si>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</si>
  <si>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</si>
  <si>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</si>
  <si>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</si>
  <si>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</si>
  <si>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</si>
  <si>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</si>
  <si>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</si>
  <si>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</si>
  <si>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</si>
  <si>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</si>
  <si>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 xml:space="preserve">ИТОГО </t>
  </si>
  <si>
    <t xml:space="preserve">Обслуживание системы АСКУЭР на водомерных узлах в 2028 году
</t>
  </si>
  <si>
    <t xml:space="preserve">Обслуживание системы АСКУЭР на водомерных узлах в 2027 году
</t>
  </si>
  <si>
    <t>Оказание 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</si>
  <si>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дошкольное образовательное учреждение детский сад № 27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</si>
</sst>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2" fontId="15" fillId="3" borderId="5" xfId="0" applyNumberFormat="1" applyFont="1" applyFill="1" applyBorder="1" applyAlignment="1">
      <alignment horizontal="center" vertical="center"/>
    </xf>
    <xf numFmtId="2" fontId="15" fillId="3" borderId="6" xfId="0" applyNumberFormat="1" applyFont="1" applyFill="1" applyBorder="1" applyAlignment="1">
      <alignment horizontal="center" vertical="center"/>
    </xf>
    <xf numFmtId="2" fontId="15" fillId="3" borderId="4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vertical="center" wrapText="1"/>
    </xf>
    <xf numFmtId="2" fontId="15" fillId="3" borderId="8" xfId="0" applyNumberFormat="1" applyFont="1" applyFill="1" applyBorder="1" applyAlignment="1">
      <alignment horizontal="center" vertical="center"/>
    </xf>
    <xf numFmtId="2" fontId="15" fillId="3" borderId="9" xfId="0" applyNumberFormat="1" applyFont="1" applyFill="1" applyBorder="1" applyAlignment="1">
      <alignment horizontal="center" vertical="center"/>
    </xf>
    <xf numFmtId="2" fontId="15" fillId="3" borderId="10" xfId="0" applyNumberFormat="1" applyFont="1" applyFill="1" applyBorder="1" applyAlignment="1">
      <alignment horizontal="center" vertical="center" wrapText="1"/>
    </xf>
    <xf numFmtId="4" fontId="4" fillId="3" borderId="11" xfId="0" applyNumberFormat="1" applyFont="1" applyFill="1" applyBorder="1" applyAlignment="1">
      <alignment horizontal="center" vertical="center" wrapText="1"/>
    </xf>
    <xf numFmtId="4" fontId="4" fillId="3" borderId="11" xfId="1" applyNumberFormat="1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3"/>
  <sheetViews>
    <sheetView tabSelected="1" workbookViewId="0">
      <selection activeCell="E15" sqref="E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19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12"/>
      <c r="L2" s="18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8"/>
      <c r="M3" s="12"/>
      <c r="N3" s="12"/>
    </row>
    <row r="4" spans="1:14" x14ac:dyDescent="0.25">
      <c r="A4" s="43" t="s">
        <v>22</v>
      </c>
      <c r="B4" s="43"/>
      <c r="C4" s="43"/>
      <c r="D4" s="43"/>
      <c r="E4" s="43"/>
      <c r="F4" s="43"/>
      <c r="G4" s="43"/>
      <c r="H4" s="43"/>
      <c r="I4" s="43"/>
      <c r="J4" s="43"/>
    </row>
    <row r="5" spans="1:14" x14ac:dyDescent="0.25">
      <c r="A5" s="43" t="s">
        <v>1</v>
      </c>
      <c r="B5" s="43"/>
      <c r="C5" s="43"/>
      <c r="D5" s="43"/>
      <c r="E5" s="43"/>
      <c r="F5" s="43"/>
      <c r="G5" s="43"/>
      <c r="H5" s="43"/>
      <c r="I5" s="43"/>
      <c r="J5" s="43"/>
    </row>
    <row r="7" spans="1:14" s="17" customFormat="1" ht="37.5" customHeight="1" x14ac:dyDescent="0.25">
      <c r="B7" s="43" t="s">
        <v>23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4" ht="28.5" customHeight="1" x14ac:dyDescent="0.25">
      <c r="A8" s="43" t="s">
        <v>14</v>
      </c>
      <c r="B8" s="43"/>
      <c r="C8" s="43"/>
      <c r="D8" s="43"/>
      <c r="E8" s="43"/>
      <c r="F8" s="43"/>
      <c r="G8" s="43"/>
      <c r="H8" s="43"/>
      <c r="I8" s="43"/>
      <c r="J8" s="43"/>
    </row>
    <row r="10" spans="1:14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44"/>
      <c r="J10" s="44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6" t="s">
        <v>2</v>
      </c>
      <c r="K11" s="14" t="s">
        <v>7</v>
      </c>
      <c r="L11" s="20" t="s">
        <v>18</v>
      </c>
      <c r="M11" s="14" t="s">
        <v>8</v>
      </c>
    </row>
    <row r="12" spans="1:14" ht="45.75" thickBot="1" x14ac:dyDescent="0.3">
      <c r="A12" s="10"/>
      <c r="B12" s="22" t="s">
        <v>16</v>
      </c>
      <c r="C12" s="23">
        <v>9163.44</v>
      </c>
      <c r="D12" s="24">
        <v>9339.66</v>
      </c>
      <c r="E12" s="25">
        <v>9251.5499999999993</v>
      </c>
      <c r="F12" s="26"/>
      <c r="G12" s="26"/>
      <c r="H12" s="26">
        <f>AVERAGE(C12:G12)</f>
        <v>9251.5499999999993</v>
      </c>
      <c r="I12" s="26">
        <f t="shared" ref="I12" si="0">STDEV(C12:G12)</f>
        <v>88.11</v>
      </c>
      <c r="J12" s="27">
        <f t="shared" ref="J12:J15" si="1">I12/H12*100</f>
        <v>0.95</v>
      </c>
      <c r="K12" s="28">
        <v>4</v>
      </c>
      <c r="L12" s="23">
        <v>9163.44</v>
      </c>
      <c r="M12" s="26">
        <f>K12*L12</f>
        <v>36653.760000000002</v>
      </c>
    </row>
    <row r="13" spans="1:14" ht="75.75" thickBot="1" x14ac:dyDescent="0.3">
      <c r="A13" s="10"/>
      <c r="B13" s="29" t="s">
        <v>21</v>
      </c>
      <c r="C13" s="23">
        <v>4867.2</v>
      </c>
      <c r="D13" s="24">
        <v>4960.8</v>
      </c>
      <c r="E13" s="25">
        <v>4914</v>
      </c>
      <c r="F13" s="26"/>
      <c r="G13" s="26"/>
      <c r="H13" s="26">
        <f t="shared" ref="H13" si="2">AVERAGE(C13:G13)</f>
        <v>4914</v>
      </c>
      <c r="I13" s="26">
        <f t="shared" ref="I13" si="3">STDEV(C13:G13)</f>
        <v>46.8</v>
      </c>
      <c r="J13" s="27">
        <f t="shared" si="1"/>
        <v>0.95</v>
      </c>
      <c r="K13" s="30">
        <v>4</v>
      </c>
      <c r="L13" s="23">
        <v>4867.2</v>
      </c>
      <c r="M13" s="26">
        <f t="shared" ref="M13:M15" si="4">K13*L13</f>
        <v>19468.8</v>
      </c>
      <c r="N13" s="21"/>
    </row>
    <row r="14" spans="1:14" ht="45.75" thickBot="1" x14ac:dyDescent="0.3">
      <c r="B14" s="29" t="s">
        <v>17</v>
      </c>
      <c r="C14" s="23">
        <v>9529.98</v>
      </c>
      <c r="D14" s="24">
        <v>9900.0400000000009</v>
      </c>
      <c r="E14" s="25">
        <v>9714.1299999999992</v>
      </c>
      <c r="F14" s="26"/>
      <c r="G14" s="26"/>
      <c r="H14" s="26">
        <f t="shared" ref="H14:H15" si="5">AVERAGE(C14:G14)</f>
        <v>9714.7199999999993</v>
      </c>
      <c r="I14" s="26">
        <f t="shared" ref="I14:I15" si="6">STDEV(C14:G14)</f>
        <v>185.03</v>
      </c>
      <c r="J14" s="27">
        <f t="shared" si="1"/>
        <v>1.9</v>
      </c>
      <c r="K14" s="30">
        <v>4</v>
      </c>
      <c r="L14" s="23">
        <v>9529.98</v>
      </c>
      <c r="M14" s="26">
        <f t="shared" si="4"/>
        <v>38119.919999999998</v>
      </c>
      <c r="N14" s="21"/>
    </row>
    <row r="15" spans="1:14" ht="75" x14ac:dyDescent="0.25">
      <c r="B15" s="31" t="s">
        <v>20</v>
      </c>
      <c r="C15" s="32">
        <v>5061.8900000000003</v>
      </c>
      <c r="D15" s="33">
        <v>5258.45</v>
      </c>
      <c r="E15" s="34">
        <v>5159.7</v>
      </c>
      <c r="F15" s="35"/>
      <c r="G15" s="35"/>
      <c r="H15" s="35">
        <f t="shared" si="5"/>
        <v>5160.01</v>
      </c>
      <c r="I15" s="35">
        <f t="shared" si="6"/>
        <v>98.28</v>
      </c>
      <c r="J15" s="36">
        <f t="shared" si="1"/>
        <v>1.9</v>
      </c>
      <c r="K15" s="37">
        <v>4</v>
      </c>
      <c r="L15" s="32">
        <v>5061.8900000000003</v>
      </c>
      <c r="M15" s="35">
        <f t="shared" si="4"/>
        <v>20247.560000000001</v>
      </c>
      <c r="N15" s="21"/>
    </row>
    <row r="16" spans="1:14" x14ac:dyDescent="0.25">
      <c r="B16" s="39" t="s">
        <v>19</v>
      </c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15">
        <f>SUM(M12:M15)</f>
        <v>114490.04</v>
      </c>
    </row>
    <row r="21" spans="8:12" x14ac:dyDescent="0.25">
      <c r="H21" s="38"/>
    </row>
    <row r="23" spans="8:12" x14ac:dyDescent="0.25">
      <c r="L23" s="19">
        <v>1</v>
      </c>
    </row>
  </sheetData>
  <mergeCells count="7">
    <mergeCell ref="B16:L16"/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2017-04-26T13:19:09Z</cp:lastPrinted>
  <dcterms:created xsi:type="dcterms:W3CDTF">2014-02-20T07:55:18Z</dcterms:created>
  <dcterms:modified xsi:type="dcterms:W3CDTF">2026-05-06T12:13:51Z</dcterms:modified>
</cp:coreProperties>
</file>