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E17" i="1" l="1"/>
  <c r="D17" i="1"/>
  <c r="C17" i="1"/>
  <c r="L16" i="1" l="1"/>
  <c r="I16" i="1"/>
  <c r="H16" i="1"/>
  <c r="M16" i="1" l="1"/>
  <c r="L17" i="1"/>
  <c r="J16" i="1"/>
  <c r="L13" i="1"/>
  <c r="L14" i="1"/>
  <c r="L15" i="1"/>
  <c r="L12" i="1"/>
  <c r="M15" i="1" l="1"/>
  <c r="M14" i="1"/>
  <c r="M17" i="1" s="1"/>
  <c r="M13" i="1"/>
  <c r="M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<sst xmlns="http://schemas.openxmlformats.org/spreadsheetml/2006/main" count="23" uniqueCount="23">
  <si>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</si>
  <si>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</si>
  <si>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</si>
  <si>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</si>
  <si>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</si>
  <si>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</si>
  <si>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</si>
  <si>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</si>
  <si>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</si>
  <si>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</si>
  <si>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</si>
  <si>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</si>
  <si>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</si>
  <si>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</si>
  <si>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</si>
  <si>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</si>
  <si>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</si>
  <si>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</si>
  <si>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</si>
  <si>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</si>
  <si>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и ремонту водомерного узла, обслуживанию системы АСКУЭР на водомерных узлах</t>
  </si>
  <si>
    <t>Учреждение:  
ГОСУДАРСТВЕННОЕ БЮДЖЕТНОЕ ОБЩЕОБРАЗОВАТЕЛЬНОЕ УЧРЕЖДЕНИЕ ЛИЦЕЙ № 144 КАЛИНИНСКОГО РАЙОНА САНКТ-ПЕТЕРБУРГА</t>
  </si>
  <si>
    <t>Ремонт водомерного узла в 2027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</si>
</sst>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2" fontId="4" fillId="0" borderId="9" xfId="0" applyNumberFormat="1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2" fontId="4" fillId="0" borderId="11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4" fontId="4" fillId="0" borderId="8" xfId="1" applyNumberFormat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left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topLeftCell="A4" workbookViewId="0">
      <selection activeCell="B16" sqref="B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43" t="s">
        <v>20</v>
      </c>
      <c r="B4" s="43"/>
      <c r="C4" s="43"/>
      <c r="D4" s="43"/>
      <c r="E4" s="43"/>
      <c r="F4" s="43"/>
      <c r="G4" s="43"/>
      <c r="H4" s="43"/>
      <c r="I4" s="43"/>
      <c r="J4" s="43"/>
    </row>
    <row r="5" spans="1:14" x14ac:dyDescent="0.25">
      <c r="A5" s="43"/>
      <c r="B5" s="43"/>
      <c r="C5" s="43"/>
      <c r="D5" s="43"/>
      <c r="E5" s="43"/>
      <c r="F5" s="43"/>
      <c r="G5" s="43"/>
      <c r="H5" s="43"/>
      <c r="I5" s="43"/>
      <c r="J5" s="43"/>
    </row>
    <row r="7" spans="1:14" s="23" customFormat="1" ht="37.5" customHeight="1" x14ac:dyDescent="0.25">
      <c r="B7" s="43" t="s">
        <v>21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3" t="s">
        <v>13</v>
      </c>
      <c r="B8" s="43"/>
      <c r="C8" s="43"/>
      <c r="D8" s="43"/>
      <c r="E8" s="43"/>
      <c r="F8" s="43"/>
      <c r="G8" s="43"/>
      <c r="H8" s="43"/>
      <c r="I8" s="43"/>
      <c r="J8" s="43"/>
    </row>
    <row r="10" spans="1:14" x14ac:dyDescent="0.25">
      <c r="A10" s="44" t="s">
        <v>4</v>
      </c>
      <c r="B10" s="44"/>
      <c r="C10" s="44"/>
      <c r="D10" s="44"/>
      <c r="E10" s="44"/>
      <c r="F10" s="44"/>
      <c r="G10" s="44"/>
      <c r="H10" s="44"/>
      <c r="I10" s="44"/>
      <c r="J10" s="44"/>
      <c r="K10" s="10"/>
      <c r="L10" s="10"/>
      <c r="M10" s="10"/>
    </row>
    <row r="11" spans="1:14" s="12" customFormat="1" ht="118.5" customHeight="1" thickBot="1" x14ac:dyDescent="0.3">
      <c r="A11" s="14" t="s">
        <v>3</v>
      </c>
      <c r="B11" s="13" t="s">
        <v>14</v>
      </c>
      <c r="C11" s="13" t="s">
        <v>8</v>
      </c>
      <c r="D11" s="13" t="s">
        <v>9</v>
      </c>
      <c r="E11" s="13" t="s">
        <v>10</v>
      </c>
      <c r="F11" s="13" t="s">
        <v>11</v>
      </c>
      <c r="G11" s="13" t="s">
        <v>12</v>
      </c>
      <c r="H11" s="13" t="s">
        <v>5</v>
      </c>
      <c r="I11" s="14" t="s">
        <v>2</v>
      </c>
      <c r="J11" s="17" t="s">
        <v>1</v>
      </c>
      <c r="K11" s="14" t="s">
        <v>6</v>
      </c>
      <c r="L11" s="26" t="s">
        <v>17</v>
      </c>
      <c r="M11" s="14" t="s">
        <v>7</v>
      </c>
    </row>
    <row r="12" spans="1:14" ht="45.75" thickBot="1" x14ac:dyDescent="0.3">
      <c r="A12" s="10"/>
      <c r="B12" s="27" t="s">
        <v>15</v>
      </c>
      <c r="C12" s="20">
        <v>17027.919999999998</v>
      </c>
      <c r="D12" s="21">
        <v>17355.38</v>
      </c>
      <c r="E12" s="22">
        <v>18051.23</v>
      </c>
      <c r="F12" s="15"/>
      <c r="G12" s="15"/>
      <c r="H12" s="15">
        <f>AVERAGE(C12:G12)</f>
        <v>17478.18</v>
      </c>
      <c r="I12" s="15">
        <f t="shared" ref="I12" si="0">STDEV(C12:G12)</f>
        <v>522.59</v>
      </c>
      <c r="J12" s="16">
        <f t="shared" ref="J12:J16" si="1">I12/H12*100</f>
        <v>2.99</v>
      </c>
      <c r="K12" s="18">
        <v>4</v>
      </c>
      <c r="L12" s="20">
        <f>C12</f>
        <v>17027.919999999998</v>
      </c>
      <c r="M12" s="15">
        <f>K12*L12</f>
        <v>68111.679999999993</v>
      </c>
    </row>
    <row r="13" spans="1:14" ht="60.75" thickBot="1" x14ac:dyDescent="0.3">
      <c r="A13" s="10"/>
      <c r="B13" s="27" t="s">
        <v>19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6" si="4">C13</f>
        <v>4867.2</v>
      </c>
      <c r="M13" s="15">
        <f t="shared" ref="M13:M16" si="5">K13*L13</f>
        <v>19468.8</v>
      </c>
      <c r="N13" s="28"/>
    </row>
    <row r="14" spans="1:14" ht="45.75" thickBot="1" x14ac:dyDescent="0.3">
      <c r="B14" s="27" t="s">
        <v>16</v>
      </c>
      <c r="C14" s="21">
        <v>17709.04</v>
      </c>
      <c r="D14" s="21">
        <v>18396.7</v>
      </c>
      <c r="E14" s="22">
        <v>9714.1299999999992</v>
      </c>
      <c r="F14" s="15"/>
      <c r="G14" s="15"/>
      <c r="H14" s="15">
        <f t="shared" ref="H14:H16" si="6">AVERAGE(C14:G14)</f>
        <v>15273.29</v>
      </c>
      <c r="I14" s="15">
        <f t="shared" ref="I14:I16" si="7">STDEV(C14:G14)</f>
        <v>4826.6400000000003</v>
      </c>
      <c r="J14" s="16">
        <f t="shared" si="1"/>
        <v>31.6</v>
      </c>
      <c r="K14" s="19">
        <v>4</v>
      </c>
      <c r="L14" s="20">
        <f t="shared" si="4"/>
        <v>17709.04</v>
      </c>
      <c r="M14" s="15">
        <f t="shared" si="5"/>
        <v>70836.160000000003</v>
      </c>
      <c r="N14" s="28"/>
    </row>
    <row r="15" spans="1:14" ht="60.75" thickBot="1" x14ac:dyDescent="0.3">
      <c r="B15" s="27" t="s">
        <v>18</v>
      </c>
      <c r="C15" s="21">
        <v>5061.8900000000003</v>
      </c>
      <c r="D15" s="21">
        <v>5258.45</v>
      </c>
      <c r="E15" s="22">
        <v>5159.7</v>
      </c>
      <c r="F15" s="32"/>
      <c r="G15" s="32"/>
      <c r="H15" s="32">
        <f t="shared" si="6"/>
        <v>5160.01</v>
      </c>
      <c r="I15" s="32">
        <f t="shared" si="7"/>
        <v>98.28</v>
      </c>
      <c r="J15" s="39">
        <f t="shared" si="1"/>
        <v>1.9</v>
      </c>
      <c r="K15" s="18">
        <v>4</v>
      </c>
      <c r="L15" s="20">
        <f t="shared" si="4"/>
        <v>5061.8900000000003</v>
      </c>
      <c r="M15" s="32">
        <f t="shared" si="5"/>
        <v>20247.560000000001</v>
      </c>
      <c r="N15" s="28"/>
    </row>
    <row r="16" spans="1:14" ht="30.75" thickBot="1" x14ac:dyDescent="0.3">
      <c r="A16" s="31"/>
      <c r="B16" s="40" t="s">
        <v>22</v>
      </c>
      <c r="C16" s="33">
        <v>54631</v>
      </c>
      <c r="D16" s="34">
        <v>60000</v>
      </c>
      <c r="E16" s="35">
        <v>56000</v>
      </c>
      <c r="F16" s="36"/>
      <c r="G16" s="37"/>
      <c r="H16" s="37">
        <f t="shared" si="6"/>
        <v>56877</v>
      </c>
      <c r="I16" s="37">
        <f t="shared" si="7"/>
        <v>2789.8722192960699</v>
      </c>
      <c r="J16" s="37">
        <f t="shared" si="1"/>
        <v>4.9050973491852101</v>
      </c>
      <c r="K16" s="37">
        <v>1</v>
      </c>
      <c r="L16" s="37">
        <f t="shared" si="4"/>
        <v>54631</v>
      </c>
      <c r="M16" s="38">
        <f t="shared" si="5"/>
        <v>54631</v>
      </c>
    </row>
    <row r="17" spans="3:13" x14ac:dyDescent="0.25">
      <c r="C17" s="41">
        <f>SUM(C12:C16)</f>
        <v>99297.05</v>
      </c>
      <c r="D17" s="41">
        <f>SUM(D12:D16)</f>
        <v>105971.33</v>
      </c>
      <c r="E17" s="29">
        <f>SUM(E12:E16)</f>
        <v>93839.06</v>
      </c>
      <c r="L17" s="29">
        <f>SUM(L12:L16)</f>
        <v>99297.05</v>
      </c>
      <c r="M17" s="30">
        <f>SUM(M12:M16)</f>
        <v>233295.2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Оксана Григорьевна Подымникова</cp:lastModifiedBy>
  <cp:lastPrinted>2017-04-26T13:19:09Z</cp:lastPrinted>
  <dcterms:created xsi:type="dcterms:W3CDTF">2014-02-20T07:55:18Z</dcterms:created>
  <dcterms:modified xsi:type="dcterms:W3CDTF">2026-05-08T11:19:25Z</dcterms:modified>
</cp:coreProperties>
</file>