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75" windowWidth="18195" windowHeight="11820"/>
  </bookViews>
  <sheets>
    <sheet name="Лист1" sheetId="1" r:id="rId1"/>
    <sheet name="Лист2" sheetId="2" r:id="rId2"/>
    <sheet name="Лист3" sheetId="3" r:id="rId3"/>
  </sheets>
  <calcPr calcId="145621" fullPrecision="0"/>
</workbook>
</file>

<file path=xl/calcChain.xml><?xml version="1.0" encoding="utf-8"?>
<calcChain xmlns="http://schemas.openxmlformats.org/spreadsheetml/2006/main">
  <c r="L13" i="1" l="1"/>
  <c r="L14" i="1"/>
  <c r="L15" i="1"/>
  <c r="L12" i="1"/>
  <c r="M12" i="1" s="1"/>
  <c r="D16" i="1"/>
  <c r="E16" i="1"/>
  <c r="C16" i="1"/>
  <c r="M15" i="1" l="1"/>
  <c r="M14" i="1"/>
  <c r="M13" i="1"/>
  <c r="H12" i="1"/>
  <c r="M16" i="1" l="1"/>
  <c r="I15" i="1"/>
  <c r="H15" i="1"/>
  <c r="I14" i="1"/>
  <c r="H14" i="1"/>
  <c r="J14" i="1" l="1"/>
  <c r="J15" i="1"/>
  <c r="I12" i="1"/>
  <c r="J12" i="1" l="1"/>
  <c r="H13" i="1"/>
  <c r="I13" i="1"/>
  <c r="J13" i="1" l="1"/>
</calcChain>
</file>

<file path=xl/sharedStrings.xml><?xml version="1.0" encoding="utf-8"?>
<sst xmlns="http://schemas.openxmlformats.org/spreadsheetml/2006/main" count="23" uniqueCount="23">
  <si>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</si>
  <si>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</si>
  <si>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</si>
  <si>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</si>
  <si>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</si>
  <si>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</si>
  <si>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</si>
  <si>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 xml:space="preserve">количество </t>
  </si>
  <si>
    <t xml:space="preserve">Общая стоимость </t>
  </si>
  <si>
    <t>Цена предложенная участником № 1, руб. ц₁</t>
  </si>
  <si>
    <t>Цена предложенная участником № 2, руб. ц₂</t>
  </si>
  <si>
    <t>Цена предложенная участником № 3, руб. ц₃</t>
  </si>
  <si>
    <t>Цена предложенная участником № 4, руб. ц₄</t>
  </si>
  <si>
    <t>Цена предложенная участником № 5, руб. ц₅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</si>
  <si>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</si>
  <si>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</si>
  <si>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Обслуживание водомерного узла в 2027 году</t>
  </si>
  <si>
    <t>Обслуживание водомерного узла в 2028 году</t>
  </si>
  <si>
    <t>Цена (минимальная)</t>
  </si>
  <si>
    <t>Обслуживание системы АСКУЭР на водомерных узлах в 2028 году</t>
  </si>
  <si>
    <t>Обслуживание системы АСКУЭР на водомерных узлах в 2027 году</t>
  </si>
  <si>
    <t>Выполнение работ по техническому обслуживанию водомерного узла, обслуживанию системы АСКУЭР на водомерных узлах</t>
  </si>
  <si>
    <t xml:space="preserve">Учреждение: 
ГОСУДАРСТВЕННОЕ БЮДЖЕТНОЕ ОБЩЕОБРАЗОВАТЕЛЬНОЕ УЧРЕЖДЕНИЕ ЛИЦЕЙ № 150 КАЛИНИНСКОГО РАЙОНА САНКТ-ПЕТЕРБУРГА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</si>
</sst>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Calibri"/>
      <family val="2"/>
      <charset val="204"/>
    </font>
    <font>
      <sz val="9"/>
      <color rgb="FF00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38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9" fontId="5" fillId="0" borderId="1" xfId="1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2" fontId="15" fillId="0" borderId="5" xfId="0" applyNumberFormat="1" applyFont="1" applyBorder="1" applyAlignment="1">
      <alignment horizontal="center" vertical="center"/>
    </xf>
    <xf numFmtId="2" fontId="15" fillId="0" borderId="6" xfId="0" applyNumberFormat="1" applyFont="1" applyBorder="1" applyAlignment="1">
      <alignment horizontal="center" vertical="center"/>
    </xf>
    <xf numFmtId="2" fontId="15" fillId="0" borderId="4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4" xfId="0" applyBorder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2" fontId="4" fillId="0" borderId="0" xfId="0" applyNumberFormat="1" applyFont="1" applyAlignment="1">
      <alignment horizontal="center" vertical="center" wrapText="1"/>
    </xf>
    <xf numFmtId="4" fontId="4" fillId="0" borderId="0" xfId="0" applyNumberFormat="1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85725</xdr:colOff>
      <xdr:row>10</xdr:row>
      <xdr:rowOff>962025</xdr:rowOff>
    </xdr:from>
    <xdr:to>
      <xdr:col>9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8</xdr:col>
      <xdr:colOff>19050</xdr:colOff>
      <xdr:row>10</xdr:row>
      <xdr:rowOff>1038225</xdr:rowOff>
    </xdr:from>
    <xdr:to>
      <xdr:col>8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6"/>
  <sheetViews>
    <sheetView tabSelected="1" workbookViewId="0">
      <selection activeCell="R13" sqref="R13"/>
    </sheetView>
  </sheetViews>
  <sheetFormatPr defaultRowHeight="15" x14ac:dyDescent="0.25"/>
  <cols>
    <col min="1" max="1" width="3.85546875" style="11" customWidth="1"/>
    <col min="2" max="2" width="21.5703125" style="11" customWidth="1"/>
    <col min="3" max="3" width="8.7109375" style="11" customWidth="1"/>
    <col min="4" max="7" width="9.140625" style="11"/>
    <col min="8" max="8" width="20.85546875" style="11" customWidth="1"/>
    <col min="9" max="9" width="22.140625" style="11" customWidth="1"/>
    <col min="10" max="10" width="14" style="11" customWidth="1"/>
    <col min="11" max="11" width="9.140625" style="11"/>
    <col min="12" max="12" width="17.42578125" style="25" customWidth="1"/>
    <col min="13" max="13" width="13.5703125" style="11" customWidth="1"/>
    <col min="14" max="14" width="19.85546875" style="11" customWidth="1"/>
    <col min="15" max="16384" width="9.140625" style="11"/>
  </cols>
  <sheetData>
    <row r="2" spans="1:14" x14ac:dyDescent="0.25">
      <c r="A2" s="31" t="s">
        <v>0</v>
      </c>
      <c r="B2" s="31"/>
      <c r="C2" s="31"/>
      <c r="D2" s="31"/>
      <c r="E2" s="31"/>
      <c r="F2" s="31"/>
      <c r="G2" s="31"/>
      <c r="H2" s="31"/>
      <c r="I2" s="31"/>
      <c r="J2" s="31"/>
      <c r="K2" s="12"/>
      <c r="L2" s="24"/>
      <c r="M2" s="12"/>
      <c r="N2" s="12"/>
    </row>
    <row r="3" spans="1:14" x14ac:dyDescent="0.25">
      <c r="C3" s="12"/>
      <c r="D3" s="12"/>
      <c r="E3" s="12"/>
      <c r="F3" s="12"/>
      <c r="G3" s="12"/>
      <c r="H3" s="12"/>
      <c r="I3" s="12"/>
      <c r="J3" s="12"/>
      <c r="K3" s="12"/>
      <c r="L3" s="24"/>
      <c r="M3" s="12"/>
      <c r="N3" s="12"/>
    </row>
    <row r="4" spans="1:14" x14ac:dyDescent="0.25">
      <c r="A4" s="32" t="s">
        <v>21</v>
      </c>
      <c r="B4" s="32"/>
      <c r="C4" s="32"/>
      <c r="D4" s="32"/>
      <c r="E4" s="32"/>
      <c r="F4" s="32"/>
      <c r="G4" s="32"/>
      <c r="H4" s="32"/>
      <c r="I4" s="32"/>
      <c r="J4" s="32"/>
    </row>
    <row r="5" spans="1:14" x14ac:dyDescent="0.25">
      <c r="A5" s="32" t="s">
        <v>1</v>
      </c>
      <c r="B5" s="32"/>
      <c r="C5" s="32"/>
      <c r="D5" s="32"/>
      <c r="E5" s="32"/>
      <c r="F5" s="32"/>
      <c r="G5" s="32"/>
      <c r="H5" s="32"/>
      <c r="I5" s="32"/>
      <c r="J5" s="32"/>
    </row>
    <row r="7" spans="1:14" s="23" customFormat="1" ht="37.5" customHeight="1" x14ac:dyDescent="0.25">
      <c r="B7" s="32" t="s">
        <v>22</v>
      </c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</row>
    <row r="8" spans="1:14" ht="28.5" customHeight="1" x14ac:dyDescent="0.25">
      <c r="A8" s="32" t="s">
        <v>14</v>
      </c>
      <c r="B8" s="32"/>
      <c r="C8" s="32"/>
      <c r="D8" s="32"/>
      <c r="E8" s="32"/>
      <c r="F8" s="32"/>
      <c r="G8" s="32"/>
      <c r="H8" s="32"/>
      <c r="I8" s="32"/>
      <c r="J8" s="32"/>
    </row>
    <row r="10" spans="1:14" x14ac:dyDescent="0.25">
      <c r="A10" s="33" t="s">
        <v>5</v>
      </c>
      <c r="B10" s="33"/>
      <c r="C10" s="33"/>
      <c r="D10" s="33"/>
      <c r="E10" s="33"/>
      <c r="F10" s="33"/>
      <c r="G10" s="33"/>
      <c r="H10" s="33"/>
      <c r="I10" s="33"/>
      <c r="J10" s="33"/>
      <c r="K10" s="10"/>
      <c r="L10" s="10"/>
      <c r="M10" s="10"/>
    </row>
    <row r="11" spans="1:14" s="12" customFormat="1" ht="118.5" customHeight="1" thickBot="1" x14ac:dyDescent="0.3">
      <c r="A11" s="14" t="s">
        <v>4</v>
      </c>
      <c r="B11" s="13" t="s">
        <v>15</v>
      </c>
      <c r="C11" s="13" t="s">
        <v>9</v>
      </c>
      <c r="D11" s="13" t="s">
        <v>10</v>
      </c>
      <c r="E11" s="13" t="s">
        <v>11</v>
      </c>
      <c r="F11" s="13" t="s">
        <v>12</v>
      </c>
      <c r="G11" s="13" t="s">
        <v>13</v>
      </c>
      <c r="H11" s="13" t="s">
        <v>6</v>
      </c>
      <c r="I11" s="14" t="s">
        <v>3</v>
      </c>
      <c r="J11" s="17" t="s">
        <v>2</v>
      </c>
      <c r="K11" s="14" t="s">
        <v>7</v>
      </c>
      <c r="L11" s="26" t="s">
        <v>18</v>
      </c>
      <c r="M11" s="14" t="s">
        <v>8</v>
      </c>
    </row>
    <row r="12" spans="1:14" ht="45.75" thickBot="1" x14ac:dyDescent="0.3">
      <c r="A12" s="10"/>
      <c r="B12" s="27" t="s">
        <v>16</v>
      </c>
      <c r="C12" s="20">
        <v>7864.48</v>
      </c>
      <c r="D12" s="21">
        <v>8015.72</v>
      </c>
      <c r="E12" s="22">
        <v>7940.1</v>
      </c>
      <c r="F12" s="15"/>
      <c r="G12" s="15"/>
      <c r="H12" s="15">
        <f>AVERAGE(C12:G12)</f>
        <v>7940.1</v>
      </c>
      <c r="I12" s="15">
        <f t="shared" ref="I12" si="0">STDEV(C12:G12)</f>
        <v>75.62</v>
      </c>
      <c r="J12" s="16">
        <f t="shared" ref="J12:J15" si="1">I12/H12*100</f>
        <v>0.95</v>
      </c>
      <c r="K12" s="18">
        <v>4</v>
      </c>
      <c r="L12" s="20">
        <f>C12</f>
        <v>7864.48</v>
      </c>
      <c r="M12" s="15">
        <f>K12*L12</f>
        <v>31457.919999999998</v>
      </c>
    </row>
    <row r="13" spans="1:14" ht="60.75" thickBot="1" x14ac:dyDescent="0.3">
      <c r="A13" s="10"/>
      <c r="B13" s="27" t="s">
        <v>20</v>
      </c>
      <c r="C13" s="20">
        <v>4867.2</v>
      </c>
      <c r="D13" s="21">
        <v>4960.8</v>
      </c>
      <c r="E13" s="22">
        <v>4914</v>
      </c>
      <c r="F13" s="15"/>
      <c r="G13" s="15"/>
      <c r="H13" s="15">
        <f t="shared" ref="H13" si="2">AVERAGE(C13:G13)</f>
        <v>4914</v>
      </c>
      <c r="I13" s="15">
        <f t="shared" ref="I13" si="3">STDEV(C13:G13)</f>
        <v>46.8</v>
      </c>
      <c r="J13" s="16">
        <f t="shared" si="1"/>
        <v>0.95</v>
      </c>
      <c r="K13" s="19">
        <v>4</v>
      </c>
      <c r="L13" s="20">
        <f t="shared" ref="L13:L15" si="4">C13</f>
        <v>4867.2</v>
      </c>
      <c r="M13" s="15">
        <f t="shared" ref="M13:M15" si="5">K13*L13</f>
        <v>19468.8</v>
      </c>
      <c r="N13" s="28"/>
    </row>
    <row r="14" spans="1:14" ht="45.75" thickBot="1" x14ac:dyDescent="0.3">
      <c r="B14" s="27" t="s">
        <v>17</v>
      </c>
      <c r="C14" s="21">
        <v>8179.06</v>
      </c>
      <c r="D14" s="21">
        <v>8496.66</v>
      </c>
      <c r="E14" s="22">
        <v>8337.11</v>
      </c>
      <c r="F14" s="15"/>
      <c r="G14" s="15"/>
      <c r="H14" s="15">
        <f t="shared" ref="H14:H15" si="6">AVERAGE(C14:G14)</f>
        <v>8337.61</v>
      </c>
      <c r="I14" s="15">
        <f t="shared" ref="I14:I15" si="7">STDEV(C14:G14)</f>
        <v>158.80000000000001</v>
      </c>
      <c r="J14" s="16">
        <f t="shared" si="1"/>
        <v>1.9</v>
      </c>
      <c r="K14" s="19">
        <v>4</v>
      </c>
      <c r="L14" s="20">
        <f t="shared" si="4"/>
        <v>8179.06</v>
      </c>
      <c r="M14" s="15">
        <f t="shared" si="5"/>
        <v>32716.240000000002</v>
      </c>
      <c r="N14" s="28"/>
    </row>
    <row r="15" spans="1:14" ht="60.75" thickBot="1" x14ac:dyDescent="0.3">
      <c r="B15" s="27" t="s">
        <v>19</v>
      </c>
      <c r="C15" s="20">
        <v>5061.8900000000003</v>
      </c>
      <c r="D15" s="21">
        <v>5258.45</v>
      </c>
      <c r="E15" s="22">
        <v>5159.7</v>
      </c>
      <c r="F15" s="15"/>
      <c r="G15" s="15"/>
      <c r="H15" s="15">
        <f t="shared" si="6"/>
        <v>5160.01</v>
      </c>
      <c r="I15" s="15">
        <f t="shared" si="7"/>
        <v>98.28</v>
      </c>
      <c r="J15" s="16">
        <f t="shared" si="1"/>
        <v>1.9</v>
      </c>
      <c r="K15" s="18">
        <v>4</v>
      </c>
      <c r="L15" s="20">
        <f t="shared" si="4"/>
        <v>5061.8900000000003</v>
      </c>
      <c r="M15" s="15">
        <f t="shared" si="5"/>
        <v>20247.560000000001</v>
      </c>
      <c r="N15" s="28"/>
    </row>
    <row r="16" spans="1:14" x14ac:dyDescent="0.25">
      <c r="C16" s="29">
        <f>SUM(C12:C15)</f>
        <v>25972.63</v>
      </c>
      <c r="D16" s="29">
        <f t="shared" ref="D16:E16" si="8">SUM(D12:D15)</f>
        <v>26731.63</v>
      </c>
      <c r="E16" s="29">
        <f t="shared" si="8"/>
        <v>26350.91</v>
      </c>
      <c r="M16" s="30">
        <f>SUM(M12:M15)</f>
        <v>103890.52</v>
      </c>
    </row>
  </sheetData>
  <mergeCells count="6">
    <mergeCell ref="A2:J2"/>
    <mergeCell ref="A4:J4"/>
    <mergeCell ref="A5:J5"/>
    <mergeCell ref="A10:J10"/>
    <mergeCell ref="A8:J8"/>
    <mergeCell ref="B7:M7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34"/>
      <c r="C21" s="34"/>
      <c r="D21" s="34"/>
      <c r="E21" s="34"/>
      <c r="F21" s="34"/>
      <c r="G21" s="34"/>
      <c r="H21" s="34"/>
      <c r="I21" s="34"/>
      <c r="J21" s="34"/>
      <c r="K21" s="34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35"/>
      <c r="C24" s="35"/>
      <c r="D24" s="35"/>
      <c r="E24" s="35"/>
      <c r="F24" s="35"/>
      <c r="G24" s="35"/>
      <c r="H24" s="35"/>
      <c r="I24" s="35"/>
      <c r="J24" s="35"/>
      <c r="K24" s="35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37"/>
      <c r="C27" s="37"/>
      <c r="D27" s="37"/>
      <c r="E27" s="37"/>
      <c r="F27" s="37"/>
      <c r="G27" s="37"/>
      <c r="H27" s="37"/>
      <c r="I27" s="5"/>
      <c r="J27" s="36"/>
      <c r="K27" s="36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Оксана Григорьевна Подымникова</cp:lastModifiedBy>
  <cp:lastPrinted>2017-04-26T13:19:09Z</cp:lastPrinted>
  <dcterms:created xsi:type="dcterms:W3CDTF">2014-02-20T07:55:18Z</dcterms:created>
  <dcterms:modified xsi:type="dcterms:W3CDTF">2026-05-08T07:37:22Z</dcterms:modified>
</cp:coreProperties>
</file>