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E16" i="1" l="1"/>
  <c r="D16" i="1"/>
  <c r="C16" i="1"/>
  <c r="L13" i="1" l="1"/>
  <c r="L14" i="1"/>
  <c r="L15" i="1"/>
  <c r="L12" i="1"/>
  <c r="L16" i="1" l="1"/>
  <c r="M15" i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<sst xmlns="http://schemas.openxmlformats.org/spreadsheetml/2006/main" count="22" uniqueCount="22">
  <si>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</si>
  <si>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</si>
  <si>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</si>
  <si>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</si>
  <si>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</si>
  <si>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</si>
  <si>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</si>
  <si>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</si>
  <si>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</si>
  <si>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</si>
  <si>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</si>
  <si>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</si>
  <si>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</si>
  <si>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</si>
  <si>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</si>
  <si>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</si>
  <si>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</si>
  <si>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</si>
  <si>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</si>
  <si>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</si>
  <si>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</si>
  <si>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лицей №470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</si>
</sst>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7" xfId="1" applyNumberFormat="1" applyFont="1" applyFill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P10" sqref="P1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41" t="s">
        <v>20</v>
      </c>
      <c r="B4" s="41"/>
      <c r="C4" s="41"/>
      <c r="D4" s="41"/>
      <c r="E4" s="41"/>
      <c r="F4" s="41"/>
      <c r="G4" s="41"/>
      <c r="H4" s="41"/>
      <c r="I4" s="41"/>
      <c r="J4" s="41"/>
    </row>
    <row r="5" spans="1:14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</row>
    <row r="7" spans="1:14" s="23" customFormat="1" ht="37.5" customHeight="1" x14ac:dyDescent="0.25">
      <c r="B7" s="41" t="s">
        <v>21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41" t="s">
        <v>13</v>
      </c>
      <c r="B8" s="41"/>
      <c r="C8" s="41"/>
      <c r="D8" s="41"/>
      <c r="E8" s="41"/>
      <c r="F8" s="41"/>
      <c r="G8" s="41"/>
      <c r="H8" s="41"/>
      <c r="I8" s="41"/>
      <c r="J8" s="41"/>
    </row>
    <row r="10" spans="1:14" x14ac:dyDescent="0.25">
      <c r="A10" s="42" t="s">
        <v>4</v>
      </c>
      <c r="B10" s="42"/>
      <c r="C10" s="42"/>
      <c r="D10" s="42"/>
      <c r="E10" s="42"/>
      <c r="F10" s="42"/>
      <c r="G10" s="42"/>
      <c r="H10" s="42"/>
      <c r="I10" s="42"/>
      <c r="J10" s="42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6" t="s">
        <v>17</v>
      </c>
      <c r="M11" s="36" t="s">
        <v>7</v>
      </c>
    </row>
    <row r="12" spans="1:14" ht="45.75" thickBot="1" x14ac:dyDescent="0.3">
      <c r="A12" s="10"/>
      <c r="B12" s="27" t="s">
        <v>15</v>
      </c>
      <c r="C12" s="20">
        <v>15724.8</v>
      </c>
      <c r="D12" s="21">
        <v>16027.2</v>
      </c>
      <c r="E12" s="22">
        <v>15876</v>
      </c>
      <c r="F12" s="15"/>
      <c r="G12" s="15"/>
      <c r="H12" s="15">
        <f>AVERAGE(C12:G12)</f>
        <v>15876</v>
      </c>
      <c r="I12" s="15">
        <f t="shared" ref="I12" si="0">STDEV(C12:G12)</f>
        <v>151.19999999999999</v>
      </c>
      <c r="J12" s="16">
        <f t="shared" ref="J12:J15" si="1">I12/H12*100</f>
        <v>0.95</v>
      </c>
      <c r="K12" s="18">
        <v>4</v>
      </c>
      <c r="L12" s="35">
        <f>C12</f>
        <v>15724.8</v>
      </c>
      <c r="M12" s="37">
        <f>K12*L12</f>
        <v>62899.199999999997</v>
      </c>
    </row>
    <row r="13" spans="1:14" ht="60.75" thickBot="1" x14ac:dyDescent="0.3">
      <c r="A13" s="10"/>
      <c r="B13" s="27" t="s">
        <v>19</v>
      </c>
      <c r="C13" s="20">
        <v>4680</v>
      </c>
      <c r="D13" s="21">
        <v>4770</v>
      </c>
      <c r="E13" s="22">
        <v>4725</v>
      </c>
      <c r="F13" s="15"/>
      <c r="G13" s="15"/>
      <c r="H13" s="15">
        <f t="shared" ref="H13" si="2">AVERAGE(C13:G13)</f>
        <v>4725</v>
      </c>
      <c r="I13" s="15">
        <f t="shared" ref="I13" si="3">STDEV(C13:G13)</f>
        <v>45</v>
      </c>
      <c r="J13" s="16">
        <f t="shared" si="1"/>
        <v>0.95</v>
      </c>
      <c r="K13" s="19">
        <v>4</v>
      </c>
      <c r="L13" s="35">
        <f t="shared" ref="L13:L15" si="4">C13</f>
        <v>4680</v>
      </c>
      <c r="M13" s="37">
        <f t="shared" ref="M13:M15" si="5">K13*L13</f>
        <v>18720</v>
      </c>
      <c r="N13" s="28"/>
    </row>
    <row r="14" spans="1:14" ht="45.75" thickBot="1" x14ac:dyDescent="0.3">
      <c r="B14" s="27" t="s">
        <v>16</v>
      </c>
      <c r="C14" s="21">
        <v>16353.79</v>
      </c>
      <c r="D14" s="21">
        <v>16988.830000000002</v>
      </c>
      <c r="E14" s="22">
        <v>16669.8</v>
      </c>
      <c r="F14" s="15"/>
      <c r="G14" s="15"/>
      <c r="H14" s="15">
        <f t="shared" ref="H14:H15" si="6">AVERAGE(C14:G14)</f>
        <v>16670.810000000001</v>
      </c>
      <c r="I14" s="15">
        <f t="shared" ref="I14:I15" si="7">STDEV(C14:G14)</f>
        <v>317.52</v>
      </c>
      <c r="J14" s="16">
        <f t="shared" si="1"/>
        <v>1.9</v>
      </c>
      <c r="K14" s="19">
        <v>4</v>
      </c>
      <c r="L14" s="35">
        <f t="shared" si="4"/>
        <v>16353.79</v>
      </c>
      <c r="M14" s="39">
        <f t="shared" si="5"/>
        <v>65415.16</v>
      </c>
      <c r="N14" s="28"/>
    </row>
    <row r="15" spans="1:14" ht="60.75" thickBot="1" x14ac:dyDescent="0.3">
      <c r="B15" s="27" t="s">
        <v>18</v>
      </c>
      <c r="C15" s="21">
        <v>4867.2</v>
      </c>
      <c r="D15" s="21">
        <v>5056.2</v>
      </c>
      <c r="E15" s="22">
        <v>4961.25</v>
      </c>
      <c r="F15" s="31"/>
      <c r="G15" s="31"/>
      <c r="H15" s="31">
        <f t="shared" si="6"/>
        <v>4961.55</v>
      </c>
      <c r="I15" s="31">
        <f t="shared" si="7"/>
        <v>94.5</v>
      </c>
      <c r="J15" s="32">
        <f t="shared" si="1"/>
        <v>1.9</v>
      </c>
      <c r="K15" s="18">
        <v>4</v>
      </c>
      <c r="L15" s="35">
        <f t="shared" si="4"/>
        <v>4867.2</v>
      </c>
      <c r="M15" s="38">
        <f t="shared" si="5"/>
        <v>19468.8</v>
      </c>
      <c r="N15" s="28"/>
    </row>
    <row r="16" spans="1:14" x14ac:dyDescent="0.25">
      <c r="A16" s="34"/>
      <c r="C16" s="33">
        <f>SUM(C12:C15)</f>
        <v>41625.79</v>
      </c>
      <c r="D16" s="33">
        <f>SUM(D12:D15)</f>
        <v>42842.23</v>
      </c>
      <c r="E16" s="29">
        <f>SUM(E12:E15)</f>
        <v>42232.05</v>
      </c>
      <c r="L16" s="29">
        <f>SUM(L12:L15)</f>
        <v>41625.79</v>
      </c>
      <c r="M16" s="30">
        <f>SUM(M12:M15)</f>
        <v>166503.16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Кукета Ангелина Александровна</cp:lastModifiedBy>
  <cp:lastPrinted>2017-04-26T13:19:09Z</cp:lastPrinted>
  <dcterms:created xsi:type="dcterms:W3CDTF">2014-02-20T07:55:18Z</dcterms:created>
  <dcterms:modified xsi:type="dcterms:W3CDTF">2026-05-07T08:49:04Z</dcterms:modified>
</cp:coreProperties>
</file>