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bserver\договор$\МАРАТ\ЗАКУПКИ НА 2027-2028 года\Водомерный узел\"/>
    </mc:Choice>
  </mc:AlternateContent>
  <bookViews>
    <workbookView xWindow="480" yWindow="75" windowWidth="18195" windowHeight="11820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M15" i="1" l="1"/>
  <c r="M14" i="1"/>
  <c r="M13" i="1"/>
  <c r="M12" i="1"/>
  <c r="M16" i="1" s="1"/>
  <c r="H12" i="1"/>
  <c r="I15" i="1" l="1"/>
  <c r="H15" i="1"/>
  <c r="I14" i="1"/>
  <c r="H14" i="1"/>
  <c r="J14" i="1" l="1"/>
  <c r="J15" i="1"/>
  <c r="I12" i="1"/>
  <c r="J12" i="1" l="1"/>
  <c r="H13" i="1"/>
  <c r="I13" i="1"/>
  <c r="J13" i="1" l="1"/>
</calcChain>
</file>

<file path=xl/sharedStrings.xml><?xml version="1.0" encoding="utf-8"?>
<sst xmlns="http://schemas.openxmlformats.org/spreadsheetml/2006/main" count="24" uniqueCount="24">
  <si>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</si>
  <si>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</si>
  <si>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</si>
  <si>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</si>
  <si>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</si>
  <si>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</si>
  <si>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</si>
  <si>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t xml:space="preserve">количество </t>
  </si>
  <si>
    <t xml:space="preserve">Общая стоимость </t>
  </si>
  <si>
    <t>Цена предложенная участником № 1, руб. ц₁</t>
  </si>
  <si>
    <t>Цена предложенная участником № 2, руб. ц₂</t>
  </si>
  <si>
    <t>Цена предложенная участником № 3, руб. ц₃</t>
  </si>
  <si>
    <t>Цена предложенная участником № 4, руб. ц₄</t>
  </si>
  <si>
    <t>Цена предложенная участником № 5, руб. ц₅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</si>
  <si>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</si>
  <si>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</si>
  <si>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Обслуживание водомерного узла в 2027 году</t>
  </si>
  <si>
    <t>Обслуживание водомерного узла в 2028 году</t>
  </si>
  <si>
    <t>Цена (минимальная)</t>
  </si>
  <si>
    <t xml:space="preserve">ИТОГО </t>
  </si>
  <si>
    <t>Учреждение:  Государственное бюджетное дошкольное образовательное учреждение детский сад № 40 Калининского района Санкт-Петербурга</t>
  </si>
  <si>
    <t>Оказание Выполнение работ по техническому обслуживанию водомерного узла, обслуживанию системы АСКУЭР на водомерных узлах</t>
  </si>
  <si>
    <t>Обслуживание системы АСКУЭР на водомерных узлах в 2028 году</t>
  </si>
  <si>
    <t>Обслуживание системы АСКУЭР на водомерных узлах в 2027 году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</si>
</sst>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18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Calibri"/>
      <family val="2"/>
      <charset val="204"/>
    </font>
    <font>
      <sz val="9"/>
      <color rgb="FF00000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47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wrapText="1"/>
    </xf>
    <xf numFmtId="9" fontId="5" fillId="0" borderId="1" xfId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0" fillId="3" borderId="4" xfId="0" applyFill="1" applyBorder="1" applyAlignment="1">
      <alignment vertical="center" wrapText="1"/>
    </xf>
    <xf numFmtId="2" fontId="15" fillId="3" borderId="5" xfId="0" applyNumberFormat="1" applyFont="1" applyFill="1" applyBorder="1" applyAlignment="1">
      <alignment horizontal="center" vertical="center"/>
    </xf>
    <xf numFmtId="2" fontId="15" fillId="3" borderId="6" xfId="0" applyNumberFormat="1" applyFont="1" applyFill="1" applyBorder="1" applyAlignment="1">
      <alignment horizontal="center" vertical="center"/>
    </xf>
    <xf numFmtId="2" fontId="15" fillId="3" borderId="4" xfId="0" applyNumberFormat="1" applyFont="1" applyFill="1" applyBorder="1" applyAlignment="1">
      <alignment horizontal="center" vertical="center" wrapText="1"/>
    </xf>
    <xf numFmtId="4" fontId="4" fillId="3" borderId="1" xfId="0" applyNumberFormat="1" applyFont="1" applyFill="1" applyBorder="1" applyAlignment="1">
      <alignment horizontal="center" vertical="center" wrapText="1"/>
    </xf>
    <xf numFmtId="4" fontId="4" fillId="3" borderId="1" xfId="1" applyNumberFormat="1" applyFont="1" applyFill="1" applyBorder="1" applyAlignment="1">
      <alignment horizontal="center" vertical="center" wrapText="1"/>
    </xf>
    <xf numFmtId="0" fontId="16" fillId="3" borderId="4" xfId="0" applyFont="1" applyFill="1" applyBorder="1" applyAlignment="1">
      <alignment horizontal="center" vertical="center" wrapText="1"/>
    </xf>
    <xf numFmtId="0" fontId="0" fillId="3" borderId="3" xfId="0" applyFill="1" applyBorder="1" applyAlignment="1">
      <alignment vertical="center" wrapText="1"/>
    </xf>
    <xf numFmtId="0" fontId="17" fillId="3" borderId="3" xfId="0" applyFont="1" applyFill="1" applyBorder="1" applyAlignment="1">
      <alignment horizontal="center" vertical="center" wrapText="1"/>
    </xf>
    <xf numFmtId="2" fontId="15" fillId="3" borderId="7" xfId="0" applyNumberFormat="1" applyFont="1" applyFill="1" applyBorder="1" applyAlignment="1">
      <alignment horizontal="center" vertical="center"/>
    </xf>
    <xf numFmtId="2" fontId="15" fillId="3" borderId="8" xfId="0" applyNumberFormat="1" applyFont="1" applyFill="1" applyBorder="1" applyAlignment="1">
      <alignment horizontal="center" vertical="center"/>
    </xf>
    <xf numFmtId="2" fontId="15" fillId="3" borderId="9" xfId="0" applyNumberFormat="1" applyFont="1" applyFill="1" applyBorder="1" applyAlignment="1">
      <alignment horizontal="center" vertical="center" wrapText="1"/>
    </xf>
    <xf numFmtId="4" fontId="4" fillId="3" borderId="10" xfId="0" applyNumberFormat="1" applyFont="1" applyFill="1" applyBorder="1" applyAlignment="1">
      <alignment horizontal="center" vertical="center" wrapText="1"/>
    </xf>
    <xf numFmtId="4" fontId="4" fillId="3" borderId="10" xfId="1" applyNumberFormat="1" applyFont="1" applyFill="1" applyBorder="1" applyAlignment="1">
      <alignment horizontal="center" vertical="center" wrapText="1"/>
    </xf>
    <xf numFmtId="0" fontId="16" fillId="3" borderId="9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0" fillId="3" borderId="12" xfId="0" applyFill="1" applyBorder="1" applyAlignment="1">
      <alignment horizontal="center" vertical="center" wrapText="1"/>
    </xf>
    <xf numFmtId="0" fontId="0" fillId="3" borderId="13" xfId="0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85725</xdr:colOff>
      <xdr:row>10</xdr:row>
      <xdr:rowOff>962025</xdr:rowOff>
    </xdr:from>
    <xdr:to>
      <xdr:col>9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8</xdr:col>
      <xdr:colOff>19050</xdr:colOff>
      <xdr:row>10</xdr:row>
      <xdr:rowOff>1038225</xdr:rowOff>
    </xdr:from>
    <xdr:to>
      <xdr:col>8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23"/>
  <sheetViews>
    <sheetView tabSelected="1" topLeftCell="A4" workbookViewId="0">
      <selection activeCell="D20" sqref="D20"/>
    </sheetView>
  </sheetViews>
  <sheetFormatPr defaultRowHeight="15" x14ac:dyDescent="0.25"/>
  <cols>
    <col min="1" max="1" width="3.85546875" style="11" customWidth="1"/>
    <col min="2" max="2" width="21.5703125" style="11" customWidth="1"/>
    <col min="3" max="3" width="8.7109375" style="11" customWidth="1"/>
    <col min="4" max="7" width="9.140625" style="11"/>
    <col min="8" max="8" width="20.85546875" style="11" customWidth="1"/>
    <col min="9" max="9" width="22.140625" style="11" customWidth="1"/>
    <col min="10" max="10" width="14" style="11" customWidth="1"/>
    <col min="11" max="11" width="9.140625" style="11"/>
    <col min="12" max="12" width="17.42578125" style="18" customWidth="1"/>
    <col min="13" max="13" width="13.5703125" style="11" customWidth="1"/>
    <col min="14" max="14" width="19.85546875" style="11" customWidth="1"/>
    <col min="15" max="16384" width="9.140625" style="11"/>
  </cols>
  <sheetData>
    <row r="2" spans="1:14" x14ac:dyDescent="0.25">
      <c r="A2" s="40" t="s">
        <v>0</v>
      </c>
      <c r="B2" s="40"/>
      <c r="C2" s="40"/>
      <c r="D2" s="40"/>
      <c r="E2" s="40"/>
      <c r="F2" s="40"/>
      <c r="G2" s="40"/>
      <c r="H2" s="40"/>
      <c r="I2" s="40"/>
      <c r="J2" s="40"/>
      <c r="K2" s="12"/>
      <c r="L2" s="17"/>
      <c r="M2" s="12"/>
      <c r="N2" s="12"/>
    </row>
    <row r="3" spans="1:14" x14ac:dyDescent="0.25">
      <c r="C3" s="12"/>
      <c r="D3" s="12"/>
      <c r="E3" s="12"/>
      <c r="F3" s="12"/>
      <c r="G3" s="12"/>
      <c r="H3" s="12"/>
      <c r="I3" s="12"/>
      <c r="J3" s="12"/>
      <c r="K3" s="12"/>
      <c r="L3" s="17"/>
      <c r="M3" s="12"/>
      <c r="N3" s="12"/>
    </row>
    <row r="4" spans="1:14" x14ac:dyDescent="0.25">
      <c r="A4" s="41" t="s">
        <v>21</v>
      </c>
      <c r="B4" s="41"/>
      <c r="C4" s="41"/>
      <c r="D4" s="41"/>
      <c r="E4" s="41"/>
      <c r="F4" s="41"/>
      <c r="G4" s="41"/>
      <c r="H4" s="41"/>
      <c r="I4" s="41"/>
      <c r="J4" s="41"/>
    </row>
    <row r="5" spans="1:14" x14ac:dyDescent="0.25">
      <c r="A5" s="41" t="s">
        <v>1</v>
      </c>
      <c r="B5" s="41"/>
      <c r="C5" s="41"/>
      <c r="D5" s="41"/>
      <c r="E5" s="41"/>
      <c r="F5" s="41"/>
      <c r="G5" s="41"/>
      <c r="H5" s="41"/>
      <c r="I5" s="41"/>
      <c r="J5" s="41"/>
    </row>
    <row r="7" spans="1:14" s="16" customFormat="1" ht="37.5" customHeight="1" x14ac:dyDescent="0.25">
      <c r="B7" s="41" t="s">
        <v>20</v>
      </c>
      <c r="C7" s="41"/>
      <c r="D7" s="41"/>
      <c r="E7" s="41"/>
      <c r="F7" s="41"/>
      <c r="G7" s="41"/>
      <c r="H7" s="41"/>
      <c r="I7" s="41"/>
      <c r="J7" s="41"/>
      <c r="K7" s="41"/>
      <c r="L7" s="41"/>
      <c r="M7" s="41"/>
    </row>
    <row r="8" spans="1:14" ht="28.5" customHeight="1" x14ac:dyDescent="0.25">
      <c r="A8" s="41" t="s">
        <v>14</v>
      </c>
      <c r="B8" s="41"/>
      <c r="C8" s="41"/>
      <c r="D8" s="41"/>
      <c r="E8" s="41"/>
      <c r="F8" s="41"/>
      <c r="G8" s="41"/>
      <c r="H8" s="41"/>
      <c r="I8" s="41"/>
      <c r="J8" s="41"/>
    </row>
    <row r="10" spans="1:14" x14ac:dyDescent="0.25">
      <c r="A10" s="42" t="s">
        <v>5</v>
      </c>
      <c r="B10" s="42"/>
      <c r="C10" s="42"/>
      <c r="D10" s="42"/>
      <c r="E10" s="42"/>
      <c r="F10" s="42"/>
      <c r="G10" s="42"/>
      <c r="H10" s="42"/>
      <c r="I10" s="42"/>
      <c r="J10" s="42"/>
      <c r="K10" s="10"/>
      <c r="L10" s="10"/>
      <c r="M10" s="10"/>
    </row>
    <row r="11" spans="1:14" s="12" customFormat="1" ht="118.5" customHeight="1" thickBot="1" x14ac:dyDescent="0.3">
      <c r="A11" s="14" t="s">
        <v>4</v>
      </c>
      <c r="B11" s="13" t="s">
        <v>15</v>
      </c>
      <c r="C11" s="13" t="s">
        <v>9</v>
      </c>
      <c r="D11" s="13" t="s">
        <v>10</v>
      </c>
      <c r="E11" s="13" t="s">
        <v>11</v>
      </c>
      <c r="F11" s="13" t="s">
        <v>12</v>
      </c>
      <c r="G11" s="13" t="s">
        <v>13</v>
      </c>
      <c r="H11" s="13" t="s">
        <v>6</v>
      </c>
      <c r="I11" s="14" t="s">
        <v>3</v>
      </c>
      <c r="J11" s="15" t="s">
        <v>2</v>
      </c>
      <c r="K11" s="14" t="s">
        <v>7</v>
      </c>
      <c r="L11" s="19" t="s">
        <v>18</v>
      </c>
      <c r="M11" s="14" t="s">
        <v>8</v>
      </c>
    </row>
    <row r="12" spans="1:14" ht="51.75" customHeight="1" thickBot="1" x14ac:dyDescent="0.3">
      <c r="A12" s="10"/>
      <c r="B12" s="21" t="s">
        <v>16</v>
      </c>
      <c r="C12" s="22">
        <v>8955.44</v>
      </c>
      <c r="D12" s="23">
        <v>9339.66</v>
      </c>
      <c r="E12" s="24">
        <v>9251.5499999999993</v>
      </c>
      <c r="F12" s="25"/>
      <c r="G12" s="25"/>
      <c r="H12" s="25">
        <f>AVERAGE(C12:G12)</f>
        <v>9182.2199999999993</v>
      </c>
      <c r="I12" s="25">
        <f t="shared" ref="I12" si="0">STDEV(C12:G12)</f>
        <v>201.27</v>
      </c>
      <c r="J12" s="26">
        <f t="shared" ref="J12:J15" si="1">I12/H12*100</f>
        <v>2.19</v>
      </c>
      <c r="K12" s="27">
        <v>4</v>
      </c>
      <c r="L12" s="22">
        <v>8955.44</v>
      </c>
      <c r="M12" s="25">
        <f>K12*L12</f>
        <v>35821.760000000002</v>
      </c>
    </row>
    <row r="13" spans="1:14" ht="70.5" customHeight="1" thickBot="1" x14ac:dyDescent="0.3">
      <c r="A13" s="10"/>
      <c r="B13" s="28" t="s">
        <v>23</v>
      </c>
      <c r="C13" s="22">
        <v>4867.2</v>
      </c>
      <c r="D13" s="23">
        <v>4960.8</v>
      </c>
      <c r="E13" s="24">
        <v>4914</v>
      </c>
      <c r="F13" s="25"/>
      <c r="G13" s="25"/>
      <c r="H13" s="25">
        <f t="shared" ref="H13" si="2">AVERAGE(C13:G13)</f>
        <v>4914</v>
      </c>
      <c r="I13" s="25">
        <f t="shared" ref="I13" si="3">STDEV(C13:G13)</f>
        <v>46.8</v>
      </c>
      <c r="J13" s="26">
        <f t="shared" si="1"/>
        <v>0.95</v>
      </c>
      <c r="K13" s="29">
        <v>4</v>
      </c>
      <c r="L13" s="22">
        <v>4867.2</v>
      </c>
      <c r="M13" s="25">
        <f t="shared" ref="M13:M15" si="4">K13*L13</f>
        <v>19468.8</v>
      </c>
      <c r="N13" s="20"/>
    </row>
    <row r="14" spans="1:14" ht="48.75" customHeight="1" thickBot="1" x14ac:dyDescent="0.3">
      <c r="B14" s="28" t="s">
        <v>17</v>
      </c>
      <c r="C14" s="22">
        <v>9313.66</v>
      </c>
      <c r="D14" s="23">
        <v>9900.0400000000009</v>
      </c>
      <c r="E14" s="24">
        <v>9714.1299999999992</v>
      </c>
      <c r="F14" s="25"/>
      <c r="G14" s="25"/>
      <c r="H14" s="25">
        <f t="shared" ref="H14:H15" si="5">AVERAGE(C14:G14)</f>
        <v>9642.61</v>
      </c>
      <c r="I14" s="25">
        <f t="shared" ref="I14:I15" si="6">STDEV(C14:G14)</f>
        <v>299.66000000000003</v>
      </c>
      <c r="J14" s="26">
        <f t="shared" si="1"/>
        <v>3.11</v>
      </c>
      <c r="K14" s="29">
        <v>4</v>
      </c>
      <c r="L14" s="22">
        <v>9313.66</v>
      </c>
      <c r="M14" s="25">
        <f t="shared" si="4"/>
        <v>37254.639999999999</v>
      </c>
      <c r="N14" s="20"/>
    </row>
    <row r="15" spans="1:14" ht="69" customHeight="1" thickBot="1" x14ac:dyDescent="0.3">
      <c r="B15" s="28" t="s">
        <v>22</v>
      </c>
      <c r="C15" s="30">
        <v>5061.8900000000003</v>
      </c>
      <c r="D15" s="31">
        <v>5258.45</v>
      </c>
      <c r="E15" s="32">
        <v>5159.7</v>
      </c>
      <c r="F15" s="33"/>
      <c r="G15" s="33"/>
      <c r="H15" s="33">
        <f t="shared" si="5"/>
        <v>5160.01</v>
      </c>
      <c r="I15" s="33">
        <f t="shared" si="6"/>
        <v>98.28</v>
      </c>
      <c r="J15" s="34">
        <f t="shared" si="1"/>
        <v>1.9</v>
      </c>
      <c r="K15" s="35">
        <v>4</v>
      </c>
      <c r="L15" s="30">
        <v>5061.8900000000003</v>
      </c>
      <c r="M15" s="33">
        <f t="shared" si="4"/>
        <v>20247.560000000001</v>
      </c>
      <c r="N15" s="20"/>
    </row>
    <row r="16" spans="1:14" x14ac:dyDescent="0.25">
      <c r="B16" s="37" t="s">
        <v>19</v>
      </c>
      <c r="C16" s="38"/>
      <c r="D16" s="38"/>
      <c r="E16" s="38"/>
      <c r="F16" s="38"/>
      <c r="G16" s="38"/>
      <c r="H16" s="38"/>
      <c r="I16" s="38"/>
      <c r="J16" s="38"/>
      <c r="K16" s="38"/>
      <c r="L16" s="39"/>
      <c r="M16" s="25">
        <f>SUM(M12:M15)</f>
        <v>112792.76</v>
      </c>
    </row>
    <row r="21" spans="8:12" x14ac:dyDescent="0.25">
      <c r="H21" s="36"/>
    </row>
    <row r="23" spans="8:12" x14ac:dyDescent="0.25">
      <c r="L23" s="18">
        <v>1</v>
      </c>
    </row>
  </sheetData>
  <mergeCells count="7">
    <mergeCell ref="B16:L16"/>
    <mergeCell ref="A2:J2"/>
    <mergeCell ref="A4:J4"/>
    <mergeCell ref="A5:J5"/>
    <mergeCell ref="A10:J10"/>
    <mergeCell ref="A8:J8"/>
    <mergeCell ref="B7:M7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43"/>
      <c r="C21" s="43"/>
      <c r="D21" s="43"/>
      <c r="E21" s="43"/>
      <c r="F21" s="43"/>
      <c r="G21" s="43"/>
      <c r="H21" s="43"/>
      <c r="I21" s="43"/>
      <c r="J21" s="43"/>
      <c r="K21" s="43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44"/>
      <c r="C24" s="44"/>
      <c r="D24" s="44"/>
      <c r="E24" s="44"/>
      <c r="F24" s="44"/>
      <c r="G24" s="44"/>
      <c r="H24" s="44"/>
      <c r="I24" s="44"/>
      <c r="J24" s="44"/>
      <c r="K24" s="44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46"/>
      <c r="C27" s="46"/>
      <c r="D27" s="46"/>
      <c r="E27" s="46"/>
      <c r="F27" s="46"/>
      <c r="G27" s="46"/>
      <c r="H27" s="46"/>
      <c r="I27" s="5"/>
      <c r="J27" s="45"/>
      <c r="K27" s="45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Марат Ряшитович Тимкаев</cp:lastModifiedBy>
  <cp:lastPrinted>2017-04-26T13:19:09Z</cp:lastPrinted>
  <dcterms:created xsi:type="dcterms:W3CDTF">2014-02-20T07:55:18Z</dcterms:created>
  <dcterms:modified xsi:type="dcterms:W3CDTF">2026-05-06T08:54:05Z</dcterms:modified>
</cp:coreProperties>
</file>