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K18" i="1"/>
  <c r="K19" i="1"/>
  <c r="K20" i="1"/>
  <c r="K21" i="1" l="1"/>
  <c r="K12" i="1" l="1"/>
  <c r="K16" i="1" l="1"/>
  <c r="K15" i="1"/>
  <c r="K14" i="1"/>
  <c r="K13" i="1"/>
  <c r="G16" i="1" l="1"/>
  <c r="F16" i="1"/>
  <c r="G15" i="1"/>
  <c r="F15" i="1"/>
  <c r="G14" i="1"/>
  <c r="F14" i="1"/>
  <c r="H14" i="1" l="1"/>
  <c r="H15" i="1"/>
  <c r="H16" i="1"/>
  <c r="F12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<sst xmlns="http://schemas.openxmlformats.org/spreadsheetml/2006/main" count="26" uniqueCount="26">
  <si>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</si>
  <si>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</si>
  <si>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</si>
  <si>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</si>
  <si>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</si>
  <si>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</si>
  <si>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</si>
  <si>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</si>
  <si>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</si>
  <si>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</si>
  <si>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</si>
  <si>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</si>
  <si>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</si>
  <si>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</si>
  <si>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</si>
  <si>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</si>
  <si>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 xml:space="preserve">Учреждение:  Государственное бюджетное дошкольное образовательное учреждение детский сад № 39
Комбинированного вида Калининского района Санкт-Петербурга
</t>
  </si>
  <si>
    <t xml:space="preserve">Обслуживание водомерного узла в 2027 году по адресу: 195273, Санкт-Петербург, ул. Руставели, 
д.22, корп.2, Литер А
</t>
  </si>
  <si>
    <t>Ремонт водомерного узла в 2027 году по адресу: 195273, Санкт-Петербург, ул. Руставели, 
д.22, корп.2, Литер А</t>
  </si>
  <si>
    <t>Обслуживание водомерного узла в 2028 году по адресу: 195273, Санкт-Петербург, ул. Руставели, 
д.22, корп.2, Литер А</t>
  </si>
  <si>
    <t xml:space="preserve">Обслуживание водомерного узла в 2027 году по адресу: 195273, Санкт-Петербург, пр. Науки,  д.44  литер А
</t>
  </si>
  <si>
    <t>Обслуживание водомерного узла в 2028 году по адресу: 195273, Санкт-Петербург, пр. Науки,  д.44  литер А</t>
  </si>
  <si>
    <t>Обслуживание системы АСКУЭР на водомерных узлах в 2027 году по адресу: 195273, Санкт-Петербург, ул. Руставели, 
д.22, корп.2, Литер А</t>
  </si>
  <si>
    <t>Обслуживание системы АСКУЭР на водомерных узлах в 2028 году по адресу: 195273, Санкт-Петербург, ул. Руставели, 
д.22, корп.2, Литер А</t>
  </si>
  <si>
    <t>Обслуживание системы АСКУЭР на водомерных узлах в 2027 году по адресу: 195273, Санкт-Петербург, пр. Науки,  д.44  литер А</t>
  </si>
  <si>
    <t>Обслуживание системы АСКУЭР на водомерных узлах в 2028 году по адресу: 195273, Санкт-Петербург, пр. Науки,  д.44  литер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</si>
</sst>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4" fontId="4" fillId="0" borderId="12" xfId="1" applyNumberFormat="1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1"/>
  <sheetViews>
    <sheetView tabSelected="1" topLeftCell="A16" workbookViewId="0">
      <selection activeCell="B20" sqref="B20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5" width="9.140625" style="11"/>
    <col min="6" max="6" width="20.85546875" style="11" customWidth="1"/>
    <col min="7" max="7" width="22.140625" style="11" customWidth="1"/>
    <col min="8" max="8" width="14" style="11" customWidth="1"/>
    <col min="9" max="9" width="9.140625" style="11"/>
    <col min="10" max="10" width="18" style="25" customWidth="1"/>
    <col min="11" max="11" width="12.140625" style="11" customWidth="1"/>
    <col min="12" max="16384" width="9.140625" style="11"/>
  </cols>
  <sheetData>
    <row r="2" spans="1:12" x14ac:dyDescent="0.25">
      <c r="A2" s="60" t="s">
        <v>0</v>
      </c>
      <c r="B2" s="60"/>
      <c r="C2" s="60"/>
      <c r="D2" s="60"/>
      <c r="E2" s="60"/>
      <c r="F2" s="60"/>
      <c r="G2" s="60"/>
      <c r="H2" s="60"/>
      <c r="I2" s="12"/>
      <c r="J2" s="24"/>
      <c r="K2" s="12"/>
      <c r="L2" s="12"/>
    </row>
    <row r="3" spans="1:12" x14ac:dyDescent="0.25">
      <c r="C3" s="12"/>
      <c r="D3" s="12"/>
      <c r="E3" s="12"/>
      <c r="F3" s="12"/>
      <c r="G3" s="12"/>
      <c r="H3" s="12"/>
      <c r="I3" s="12"/>
      <c r="J3" s="24"/>
      <c r="K3" s="12"/>
      <c r="L3" s="12"/>
    </row>
    <row r="4" spans="1:12" x14ac:dyDescent="0.25">
      <c r="A4" s="61" t="s">
        <v>14</v>
      </c>
      <c r="B4" s="61"/>
      <c r="C4" s="61"/>
      <c r="D4" s="61"/>
      <c r="E4" s="61"/>
      <c r="F4" s="61"/>
      <c r="G4" s="61"/>
      <c r="H4" s="61"/>
    </row>
    <row r="5" spans="1:12" x14ac:dyDescent="0.25">
      <c r="A5" s="61" t="s">
        <v>1</v>
      </c>
      <c r="B5" s="61"/>
      <c r="C5" s="61"/>
      <c r="D5" s="61"/>
      <c r="E5" s="61"/>
      <c r="F5" s="61"/>
      <c r="G5" s="61"/>
      <c r="H5" s="61"/>
    </row>
    <row r="7" spans="1:12" s="23" customFormat="1" ht="45.75" customHeight="1" x14ac:dyDescent="0.25">
      <c r="B7" s="61" t="s">
        <v>16</v>
      </c>
      <c r="C7" s="61"/>
      <c r="D7" s="61"/>
      <c r="E7" s="61"/>
      <c r="F7" s="61"/>
      <c r="G7" s="61"/>
      <c r="H7" s="61"/>
      <c r="I7" s="61"/>
      <c r="J7" s="61"/>
      <c r="K7" s="61"/>
    </row>
    <row r="8" spans="1:12" ht="28.5" customHeight="1" x14ac:dyDescent="0.25">
      <c r="A8" s="61" t="s">
        <v>12</v>
      </c>
      <c r="B8" s="61"/>
      <c r="C8" s="61"/>
      <c r="D8" s="61"/>
      <c r="E8" s="61"/>
      <c r="F8" s="61"/>
      <c r="G8" s="61"/>
      <c r="H8" s="61"/>
    </row>
    <row r="10" spans="1:12" x14ac:dyDescent="0.25">
      <c r="A10" s="62" t="s">
        <v>5</v>
      </c>
      <c r="B10" s="62"/>
      <c r="C10" s="62"/>
      <c r="D10" s="62"/>
      <c r="E10" s="62"/>
      <c r="F10" s="62"/>
      <c r="G10" s="62"/>
      <c r="H10" s="62"/>
      <c r="I10" s="10"/>
      <c r="J10" s="10"/>
      <c r="K10" s="10"/>
    </row>
    <row r="11" spans="1:12" s="12" customFormat="1" ht="118.5" customHeight="1" thickBot="1" x14ac:dyDescent="0.3">
      <c r="A11" s="14" t="s">
        <v>4</v>
      </c>
      <c r="B11" s="13" t="s">
        <v>13</v>
      </c>
      <c r="C11" s="13" t="s">
        <v>9</v>
      </c>
      <c r="D11" s="13" t="s">
        <v>10</v>
      </c>
      <c r="E11" s="13" t="s">
        <v>11</v>
      </c>
      <c r="F11" s="13" t="s">
        <v>6</v>
      </c>
      <c r="G11" s="14" t="s">
        <v>3</v>
      </c>
      <c r="H11" s="17" t="s">
        <v>2</v>
      </c>
      <c r="I11" s="14" t="s">
        <v>7</v>
      </c>
      <c r="J11" s="26" t="s">
        <v>15</v>
      </c>
      <c r="K11" s="14" t="s">
        <v>8</v>
      </c>
    </row>
    <row r="12" spans="1:12" ht="120.75" thickBot="1" x14ac:dyDescent="0.3">
      <c r="A12" s="10"/>
      <c r="B12" s="27" t="s">
        <v>17</v>
      </c>
      <c r="C12" s="20">
        <v>9162.4</v>
      </c>
      <c r="D12" s="21">
        <v>9338.6</v>
      </c>
      <c r="E12" s="22">
        <v>9250.5</v>
      </c>
      <c r="F12" s="15">
        <f>AVERAGE(C12:E12)</f>
        <v>9250.5</v>
      </c>
      <c r="G12" s="15">
        <f>STDEV(C12:E12)</f>
        <v>88.1</v>
      </c>
      <c r="H12" s="16">
        <f t="shared" ref="H12:H16" si="0">G12/F12*100</f>
        <v>0.95</v>
      </c>
      <c r="I12" s="18">
        <v>4</v>
      </c>
      <c r="J12" s="15">
        <v>9162.4</v>
      </c>
      <c r="K12" s="15">
        <f>I12*J12</f>
        <v>36649.599999999999</v>
      </c>
    </row>
    <row r="13" spans="1:12" ht="120.75" thickBot="1" x14ac:dyDescent="0.3">
      <c r="A13" s="10"/>
      <c r="B13" s="28" t="s">
        <v>22</v>
      </c>
      <c r="C13" s="20">
        <v>4867.2</v>
      </c>
      <c r="D13" s="21">
        <v>4960.8</v>
      </c>
      <c r="E13" s="22">
        <v>4914</v>
      </c>
      <c r="F13" s="15">
        <f>AVERAGE(C13:E13)</f>
        <v>4914</v>
      </c>
      <c r="G13" s="15">
        <f>STDEV(C13:E13)</f>
        <v>46.8</v>
      </c>
      <c r="H13" s="16">
        <f t="shared" si="0"/>
        <v>0.95</v>
      </c>
      <c r="I13" s="19">
        <v>4</v>
      </c>
      <c r="J13" s="15">
        <v>4867.2</v>
      </c>
      <c r="K13" s="15">
        <f t="shared" ref="K13:K20" si="1">I13*J13</f>
        <v>19468.8</v>
      </c>
    </row>
    <row r="14" spans="1:12" ht="90.75" thickBot="1" x14ac:dyDescent="0.3">
      <c r="A14" s="10"/>
      <c r="B14" s="28" t="s">
        <v>18</v>
      </c>
      <c r="C14" s="20">
        <v>13650</v>
      </c>
      <c r="D14" s="21">
        <v>16000</v>
      </c>
      <c r="E14" s="22">
        <v>14000</v>
      </c>
      <c r="F14" s="15">
        <f>AVERAGE(C14:E14)</f>
        <v>14550</v>
      </c>
      <c r="G14" s="15">
        <f>STDEV(C14:E14)</f>
        <v>1267.8699999999999</v>
      </c>
      <c r="H14" s="16">
        <f t="shared" si="0"/>
        <v>8.7100000000000009</v>
      </c>
      <c r="I14" s="18">
        <v>1</v>
      </c>
      <c r="J14" s="15">
        <v>13650</v>
      </c>
      <c r="K14" s="15">
        <f t="shared" si="1"/>
        <v>13650</v>
      </c>
    </row>
    <row r="15" spans="1:12" ht="105.75" thickBot="1" x14ac:dyDescent="0.3">
      <c r="B15" s="30" t="s">
        <v>19</v>
      </c>
      <c r="C15" s="31">
        <v>9528.9</v>
      </c>
      <c r="D15" s="32">
        <v>9898.92</v>
      </c>
      <c r="E15" s="33">
        <v>10198.68</v>
      </c>
      <c r="F15" s="34">
        <f>AVERAGE(C15:E15)</f>
        <v>9875.5</v>
      </c>
      <c r="G15" s="34">
        <f>STDEV(C15:E15)</f>
        <v>335.5</v>
      </c>
      <c r="H15" s="35">
        <f t="shared" si="0"/>
        <v>3.4</v>
      </c>
      <c r="I15" s="37">
        <v>4</v>
      </c>
      <c r="J15" s="34">
        <v>9528.9</v>
      </c>
      <c r="K15" s="34">
        <f t="shared" si="1"/>
        <v>38115.599999999999</v>
      </c>
    </row>
    <row r="16" spans="1:12" ht="120.75" thickBot="1" x14ac:dyDescent="0.3">
      <c r="B16" s="38" t="s">
        <v>23</v>
      </c>
      <c r="C16" s="31">
        <v>5061.8900000000003</v>
      </c>
      <c r="D16" s="32">
        <v>5258.45</v>
      </c>
      <c r="E16" s="33">
        <v>5417.69</v>
      </c>
      <c r="F16" s="39">
        <f>AVERAGE(C16:E16)</f>
        <v>5246.01</v>
      </c>
      <c r="G16" s="39">
        <f>STDEV(C16:E16)</f>
        <v>178.23</v>
      </c>
      <c r="H16" s="40">
        <f t="shared" si="0"/>
        <v>3.4</v>
      </c>
      <c r="I16" s="41">
        <v>4</v>
      </c>
      <c r="J16" s="39">
        <v>5061.8900000000003</v>
      </c>
      <c r="K16" s="42">
        <f t="shared" si="1"/>
        <v>20247.560000000001</v>
      </c>
    </row>
    <row r="17" spans="2:11" ht="105.75" thickBot="1" x14ac:dyDescent="0.3">
      <c r="B17" s="43" t="s">
        <v>20</v>
      </c>
      <c r="C17" s="44">
        <v>9164.11</v>
      </c>
      <c r="D17" s="44">
        <v>9340.34</v>
      </c>
      <c r="E17" s="59">
        <v>9252.23</v>
      </c>
      <c r="F17" s="53">
        <v>9250.5</v>
      </c>
      <c r="G17" s="44">
        <v>88.1</v>
      </c>
      <c r="H17" s="50">
        <v>0.95</v>
      </c>
      <c r="I17" s="56">
        <v>4</v>
      </c>
      <c r="J17" s="53">
        <v>9164.11</v>
      </c>
      <c r="K17" s="42">
        <f t="shared" si="1"/>
        <v>36656.44</v>
      </c>
    </row>
    <row r="18" spans="2:11" ht="105.75" thickBot="1" x14ac:dyDescent="0.3">
      <c r="B18" s="45" t="s">
        <v>24</v>
      </c>
      <c r="C18" s="10">
        <v>4867.2</v>
      </c>
      <c r="D18" s="10">
        <v>4960.8</v>
      </c>
      <c r="E18" s="46">
        <v>4914</v>
      </c>
      <c r="F18" s="54">
        <v>4914</v>
      </c>
      <c r="G18" s="10">
        <v>46.8</v>
      </c>
      <c r="H18" s="51">
        <v>0.95</v>
      </c>
      <c r="I18" s="57">
        <v>4</v>
      </c>
      <c r="J18" s="54">
        <v>4867.2</v>
      </c>
      <c r="K18" s="42">
        <f t="shared" si="1"/>
        <v>19468.8</v>
      </c>
    </row>
    <row r="19" spans="2:11" ht="90.75" thickBot="1" x14ac:dyDescent="0.3">
      <c r="B19" s="45" t="s">
        <v>21</v>
      </c>
      <c r="C19" s="10">
        <v>9530.67</v>
      </c>
      <c r="D19" s="10">
        <v>9900.76</v>
      </c>
      <c r="E19" s="46">
        <v>9714.84</v>
      </c>
      <c r="F19" s="54">
        <v>9875.5</v>
      </c>
      <c r="G19" s="10">
        <v>335.5</v>
      </c>
      <c r="H19" s="51">
        <v>3.4</v>
      </c>
      <c r="I19" s="57">
        <v>4</v>
      </c>
      <c r="J19" s="54">
        <v>9530.67</v>
      </c>
      <c r="K19" s="42">
        <f t="shared" si="1"/>
        <v>38122.68</v>
      </c>
    </row>
    <row r="20" spans="2:11" ht="105.75" thickBot="1" x14ac:dyDescent="0.3">
      <c r="B20" s="47" t="s">
        <v>25</v>
      </c>
      <c r="C20" s="48">
        <v>5061.8900000000003</v>
      </c>
      <c r="D20" s="48">
        <v>5258.45</v>
      </c>
      <c r="E20" s="49">
        <v>5159.7</v>
      </c>
      <c r="F20" s="55">
        <v>5246.01</v>
      </c>
      <c r="G20" s="48">
        <v>178.23</v>
      </c>
      <c r="H20" s="52">
        <v>3.4</v>
      </c>
      <c r="I20" s="58">
        <v>4</v>
      </c>
      <c r="J20" s="55">
        <v>5061.8900000000003</v>
      </c>
      <c r="K20" s="42">
        <f t="shared" si="1"/>
        <v>20247.560000000001</v>
      </c>
    </row>
    <row r="21" spans="2:11" x14ac:dyDescent="0.25">
      <c r="C21" s="29"/>
      <c r="K21" s="36">
        <f>SUM(K12:K20)</f>
        <v>242627.04</v>
      </c>
    </row>
  </sheetData>
  <mergeCells count="6">
    <mergeCell ref="A2:H2"/>
    <mergeCell ref="A4:H4"/>
    <mergeCell ref="A5:H5"/>
    <mergeCell ref="A10:H10"/>
    <mergeCell ref="A8:H8"/>
    <mergeCell ref="B7:K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63"/>
      <c r="C21" s="63"/>
      <c r="D21" s="63"/>
      <c r="E21" s="63"/>
      <c r="F21" s="63"/>
      <c r="G21" s="63"/>
      <c r="H21" s="63"/>
      <c r="I21" s="63"/>
      <c r="J21" s="63"/>
      <c r="K21" s="6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64"/>
      <c r="C24" s="64"/>
      <c r="D24" s="64"/>
      <c r="E24" s="64"/>
      <c r="F24" s="64"/>
      <c r="G24" s="64"/>
      <c r="H24" s="64"/>
      <c r="I24" s="64"/>
      <c r="J24" s="64"/>
      <c r="K24" s="6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66"/>
      <c r="C27" s="66"/>
      <c r="D27" s="66"/>
      <c r="E27" s="66"/>
      <c r="F27" s="66"/>
      <c r="G27" s="66"/>
      <c r="H27" s="66"/>
      <c r="I27" s="5"/>
      <c r="J27" s="65"/>
      <c r="K27" s="6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2026-05-06T08:47:40Z</dcterms:modified>
</cp:coreProperties>
</file>