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Водомерный узел\ГОУ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2" i="1" l="1"/>
  <c r="M12" i="1" s="1"/>
  <c r="I12" i="1"/>
  <c r="H12" i="1"/>
  <c r="J12" i="1" l="1"/>
  <c r="L13" i="1"/>
  <c r="L14" i="1"/>
  <c r="L15" i="1"/>
  <c r="D16" i="1"/>
  <c r="E16" i="1"/>
  <c r="C16" i="1"/>
  <c r="M15" i="1" l="1"/>
  <c r="M14" i="1"/>
  <c r="M13" i="1"/>
  <c r="M16" i="1" l="1"/>
  <c r="I15" i="1"/>
  <c r="H15" i="1"/>
  <c r="I14" i="1"/>
  <c r="H14" i="1"/>
  <c r="J14" i="1" l="1"/>
  <c r="J15" i="1"/>
  <c r="H13" i="1" l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<sst xmlns="http://schemas.openxmlformats.org/spreadsheetml/2006/main" count="23" uniqueCount="23">
  <si>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</si>
  <si>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</si>
  <si>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</si>
  <si>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</si>
  <si>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</si>
  <si>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</si>
  <si>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</si>
  <si>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</si>
  <si>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</si>
  <si>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</si>
  <si>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</si>
  <si>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</si>
  <si>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</si>
  <si>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</si>
  <si>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</si>
  <si>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</si>
  <si>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</si>
  <si>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</si>
  <si>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</si>
  <si>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</si>
  <si>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</si>
  <si>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Выполнение работ по техническому обслуживанию водомерного узла, обслуживанию системы АСКУЭР на водомерных узлах</t>
  </si>
  <si>
    <t>ГОУ 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</si>
</sst>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topLeftCell="G1" workbookViewId="0">
      <selection activeCell="H12" sqref="H12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2.2851562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4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12"/>
      <c r="L2" s="23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3"/>
      <c r="M3" s="12"/>
      <c r="N3" s="12"/>
    </row>
    <row r="4" spans="1:14" x14ac:dyDescent="0.25">
      <c r="A4" s="32" t="s">
        <v>21</v>
      </c>
      <c r="B4" s="32"/>
      <c r="C4" s="32"/>
      <c r="D4" s="32"/>
      <c r="E4" s="32"/>
      <c r="F4" s="32"/>
      <c r="G4" s="32"/>
      <c r="H4" s="32"/>
      <c r="I4" s="32"/>
      <c r="J4" s="32"/>
    </row>
    <row r="5" spans="1:14" x14ac:dyDescent="0.25">
      <c r="A5" s="32" t="s">
        <v>1</v>
      </c>
      <c r="B5" s="32"/>
      <c r="C5" s="32"/>
      <c r="D5" s="32"/>
      <c r="E5" s="32"/>
      <c r="F5" s="32"/>
      <c r="G5" s="32"/>
      <c r="H5" s="32"/>
      <c r="I5" s="32"/>
      <c r="J5" s="32"/>
    </row>
    <row r="6" spans="1:14" s="30" customFormat="1" x14ac:dyDescent="0.25">
      <c r="B6" s="30" t="s">
        <v>22</v>
      </c>
    </row>
    <row r="8" spans="1:14" ht="28.5" customHeight="1" x14ac:dyDescent="0.25">
      <c r="A8" s="32" t="s">
        <v>14</v>
      </c>
      <c r="B8" s="32"/>
      <c r="C8" s="32"/>
      <c r="D8" s="32"/>
      <c r="E8" s="32"/>
      <c r="F8" s="32"/>
      <c r="G8" s="32"/>
      <c r="H8" s="32"/>
      <c r="I8" s="32"/>
      <c r="J8" s="32"/>
    </row>
    <row r="10" spans="1:14" x14ac:dyDescent="0.25">
      <c r="A10" s="33" t="s">
        <v>5</v>
      </c>
      <c r="B10" s="33"/>
      <c r="C10" s="33"/>
      <c r="D10" s="33"/>
      <c r="E10" s="33"/>
      <c r="F10" s="33"/>
      <c r="G10" s="33"/>
      <c r="H10" s="33"/>
      <c r="I10" s="33"/>
      <c r="J10" s="33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5" t="s">
        <v>18</v>
      </c>
      <c r="M11" s="14" t="s">
        <v>8</v>
      </c>
    </row>
    <row r="12" spans="1:14" ht="45.75" thickBot="1" x14ac:dyDescent="0.3">
      <c r="A12" s="10"/>
      <c r="B12" s="26" t="s">
        <v>16</v>
      </c>
      <c r="C12" s="20">
        <v>9163.44</v>
      </c>
      <c r="D12" s="21">
        <v>9339.66</v>
      </c>
      <c r="E12" s="22">
        <v>9251.5499999999993</v>
      </c>
      <c r="F12" s="15"/>
      <c r="G12" s="15"/>
      <c r="H12" s="15">
        <f>AVERAGE(C12:G12)</f>
        <v>9251.5499999999993</v>
      </c>
      <c r="I12" s="15">
        <f>STDEV(C12:G12)</f>
        <v>88.11</v>
      </c>
      <c r="J12" s="16">
        <f>I12/H12*100</f>
        <v>0.95</v>
      </c>
      <c r="K12" s="18">
        <v>4</v>
      </c>
      <c r="L12" s="20">
        <f>C12</f>
        <v>9163.44</v>
      </c>
      <c r="M12" s="15">
        <f>K12*L12</f>
        <v>36653.760000000002</v>
      </c>
    </row>
    <row r="13" spans="1:14" ht="60.75" thickBot="1" x14ac:dyDescent="0.3">
      <c r="A13" s="10"/>
      <c r="B13" s="26" t="s">
        <v>20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0">AVERAGE(C13:G13)</f>
        <v>4914</v>
      </c>
      <c r="I13" s="15">
        <f t="shared" ref="I13" si="1">STDEV(C13:G13)</f>
        <v>46.8</v>
      </c>
      <c r="J13" s="16">
        <f t="shared" ref="J13:J15" si="2">I13/H13*100</f>
        <v>0.95</v>
      </c>
      <c r="K13" s="19">
        <v>4</v>
      </c>
      <c r="L13" s="20">
        <f t="shared" ref="L13:L15" si="3">C13</f>
        <v>4867.2</v>
      </c>
      <c r="M13" s="15">
        <f t="shared" ref="M13:M15" si="4">K13*L13</f>
        <v>19468.8</v>
      </c>
      <c r="N13" s="27"/>
    </row>
    <row r="14" spans="1:14" ht="45.75" thickBot="1" x14ac:dyDescent="0.3">
      <c r="B14" s="26" t="s">
        <v>17</v>
      </c>
      <c r="C14" s="21">
        <v>9529.98</v>
      </c>
      <c r="D14" s="21">
        <v>9900.0400000000009</v>
      </c>
      <c r="E14" s="22">
        <v>9714.1299999999992</v>
      </c>
      <c r="F14" s="15"/>
      <c r="G14" s="15"/>
      <c r="H14" s="15">
        <f t="shared" ref="H14:H15" si="5">AVERAGE(C14:G14)</f>
        <v>9714.7199999999993</v>
      </c>
      <c r="I14" s="15">
        <f t="shared" ref="I14:I15" si="6">STDEV(C14:G14)</f>
        <v>185.03</v>
      </c>
      <c r="J14" s="16">
        <f t="shared" si="2"/>
        <v>1.9</v>
      </c>
      <c r="K14" s="19">
        <v>4</v>
      </c>
      <c r="L14" s="20">
        <f t="shared" si="3"/>
        <v>9529.98</v>
      </c>
      <c r="M14" s="15">
        <f t="shared" si="4"/>
        <v>38119.919999999998</v>
      </c>
      <c r="N14" s="27"/>
    </row>
    <row r="15" spans="1:14" ht="60.75" thickBot="1" x14ac:dyDescent="0.3">
      <c r="B15" s="26" t="s">
        <v>19</v>
      </c>
      <c r="C15" s="20">
        <v>5061.8900000000003</v>
      </c>
      <c r="D15" s="21">
        <v>5258.45</v>
      </c>
      <c r="E15" s="22">
        <v>5159.7</v>
      </c>
      <c r="F15" s="15"/>
      <c r="G15" s="15"/>
      <c r="H15" s="15">
        <f t="shared" si="5"/>
        <v>5160.01</v>
      </c>
      <c r="I15" s="15">
        <f t="shared" si="6"/>
        <v>98.28</v>
      </c>
      <c r="J15" s="16">
        <f t="shared" si="2"/>
        <v>1.9</v>
      </c>
      <c r="K15" s="18">
        <v>4</v>
      </c>
      <c r="L15" s="20">
        <f t="shared" si="3"/>
        <v>5061.8900000000003</v>
      </c>
      <c r="M15" s="15">
        <f t="shared" si="4"/>
        <v>20247.560000000001</v>
      </c>
      <c r="N15" s="27"/>
    </row>
    <row r="16" spans="1:14" x14ac:dyDescent="0.25">
      <c r="C16" s="28">
        <f>SUM(C12:C15)</f>
        <v>28622.51</v>
      </c>
      <c r="D16" s="28">
        <f t="shared" ref="D16:E16" si="7">SUM(D12:D15)</f>
        <v>29458.95</v>
      </c>
      <c r="E16" s="28">
        <f t="shared" si="7"/>
        <v>29039.38</v>
      </c>
      <c r="M16" s="29">
        <f>SUM(M12:M15)</f>
        <v>114490.04</v>
      </c>
    </row>
  </sheetData>
  <mergeCells count="5">
    <mergeCell ref="A2:J2"/>
    <mergeCell ref="A4:J4"/>
    <mergeCell ref="A5:J5"/>
    <mergeCell ref="A10:J10"/>
    <mergeCell ref="A8:J8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Корбан Евгения Валерьевна</cp:lastModifiedBy>
  <cp:lastPrinted>2017-04-26T13:19:09Z</cp:lastPrinted>
  <dcterms:created xsi:type="dcterms:W3CDTF">2014-02-20T07:55:18Z</dcterms:created>
  <dcterms:modified xsi:type="dcterms:W3CDTF">2026-05-07T12:27:05Z</dcterms:modified>
</cp:coreProperties>
</file>