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I16" i="1" l="1"/>
  <c r="H16" i="1"/>
  <c r="J16" i="1" l="1"/>
  <c r="M15" i="1"/>
  <c r="M14" i="1"/>
  <c r="M13" i="1"/>
  <c r="M12" i="1"/>
  <c r="M17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<sst xmlns="http://schemas.openxmlformats.org/spreadsheetml/2006/main" count="25" uniqueCount="25">
  <si>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</si>
  <si>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</si>
  <si>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</si>
  <si>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</si>
  <si>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</si>
  <si>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</si>
  <si>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</si>
  <si>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</si>
  <si>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</si>
  <si>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</si>
  <si>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</si>
  <si>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</si>
  <si>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</si>
  <si>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</si>
  <si>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</si>
  <si>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</si>
  <si>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</si>
  <si>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</si>
  <si>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</si>
  <si>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</si>
  <si>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Ремонт водомерного узла в 2028 году</t>
  </si>
  <si>
    <t>Учреждение:  Государственное бюджетное дошкольное образовательное учреждение детский сад № 102 комбинированного вида Калининского района Санкт-Петербурга</t>
  </si>
  <si>
    <t>Оказание Выполнение работ по техническому обслуживанию и ремонту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</si>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</sst>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abSelected="1" topLeftCell="A4" workbookViewId="0">
      <selection activeCell="H15" sqref="H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8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12"/>
      <c r="L2" s="17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4" x14ac:dyDescent="0.25">
      <c r="A4" s="46" t="s">
        <v>22</v>
      </c>
      <c r="B4" s="46"/>
      <c r="C4" s="46"/>
      <c r="D4" s="46"/>
      <c r="E4" s="46"/>
      <c r="F4" s="46"/>
      <c r="G4" s="46"/>
      <c r="H4" s="46"/>
      <c r="I4" s="46"/>
      <c r="J4" s="46"/>
    </row>
    <row r="5" spans="1:14" x14ac:dyDescent="0.25">
      <c r="A5" s="46" t="s">
        <v>1</v>
      </c>
      <c r="B5" s="46"/>
      <c r="C5" s="46"/>
      <c r="D5" s="46"/>
      <c r="E5" s="46"/>
      <c r="F5" s="46"/>
      <c r="G5" s="46"/>
      <c r="H5" s="46"/>
      <c r="I5" s="46"/>
      <c r="J5" s="46"/>
    </row>
    <row r="7" spans="1:14" s="16" customFormat="1" ht="37.5" customHeight="1" x14ac:dyDescent="0.25">
      <c r="B7" s="46" t="s">
        <v>21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spans="1:14" ht="28.5" customHeight="1" x14ac:dyDescent="0.25">
      <c r="A8" s="46" t="s">
        <v>14</v>
      </c>
      <c r="B8" s="46"/>
      <c r="C8" s="46"/>
      <c r="D8" s="46"/>
      <c r="E8" s="46"/>
      <c r="F8" s="46"/>
      <c r="G8" s="46"/>
      <c r="H8" s="46"/>
      <c r="I8" s="46"/>
      <c r="J8" s="46"/>
    </row>
    <row r="10" spans="1:14" x14ac:dyDescent="0.25">
      <c r="A10" s="47" t="s">
        <v>5</v>
      </c>
      <c r="B10" s="47"/>
      <c r="C10" s="47"/>
      <c r="D10" s="47"/>
      <c r="E10" s="47"/>
      <c r="F10" s="47"/>
      <c r="G10" s="47"/>
      <c r="H10" s="47"/>
      <c r="I10" s="47"/>
      <c r="J10" s="47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5" t="s">
        <v>2</v>
      </c>
      <c r="K11" s="14" t="s">
        <v>7</v>
      </c>
      <c r="L11" s="19" t="s">
        <v>18</v>
      </c>
      <c r="M11" s="14" t="s">
        <v>8</v>
      </c>
    </row>
    <row r="12" spans="1:14" ht="45.75" thickBot="1" x14ac:dyDescent="0.3">
      <c r="A12" s="10"/>
      <c r="B12" s="21" t="s">
        <v>16</v>
      </c>
      <c r="C12" s="22">
        <v>9163.44</v>
      </c>
      <c r="D12" s="23">
        <v>9339.66</v>
      </c>
      <c r="E12" s="24">
        <v>9250.5</v>
      </c>
      <c r="F12" s="25"/>
      <c r="G12" s="25"/>
      <c r="H12" s="25">
        <f>AVERAGE(C12:G12)</f>
        <v>9251.2000000000007</v>
      </c>
      <c r="I12" s="25">
        <f t="shared" ref="I12" si="0">STDEV(C12:G12)</f>
        <v>88.11</v>
      </c>
      <c r="J12" s="26">
        <f t="shared" ref="J12:J16" si="1">I12/H12*100</f>
        <v>0.95</v>
      </c>
      <c r="K12" s="27">
        <v>4</v>
      </c>
      <c r="L12" s="22">
        <v>9163.44</v>
      </c>
      <c r="M12" s="25">
        <f>K12*L12</f>
        <v>36653.760000000002</v>
      </c>
    </row>
    <row r="13" spans="1:14" ht="60.75" thickBot="1" x14ac:dyDescent="0.3">
      <c r="A13" s="10"/>
      <c r="B13" s="28" t="s">
        <v>23</v>
      </c>
      <c r="C13" s="22">
        <v>4867.2</v>
      </c>
      <c r="D13" s="23">
        <v>4960.8</v>
      </c>
      <c r="E13" s="24">
        <v>4914</v>
      </c>
      <c r="F13" s="25"/>
      <c r="G13" s="25"/>
      <c r="H13" s="25">
        <f t="shared" ref="H13" si="2">AVERAGE(C13:G13)</f>
        <v>4914</v>
      </c>
      <c r="I13" s="25">
        <f t="shared" ref="I13" si="3">STDEV(C13:G13)</f>
        <v>46.8</v>
      </c>
      <c r="J13" s="26">
        <f t="shared" si="1"/>
        <v>0.95</v>
      </c>
      <c r="K13" s="29">
        <v>4</v>
      </c>
      <c r="L13" s="22">
        <v>4867.2</v>
      </c>
      <c r="M13" s="25">
        <f t="shared" ref="M13:M15" si="4">K13*L13</f>
        <v>19468.8</v>
      </c>
      <c r="N13" s="20"/>
    </row>
    <row r="14" spans="1:14" ht="45.75" thickBot="1" x14ac:dyDescent="0.3">
      <c r="B14" s="28" t="s">
        <v>17</v>
      </c>
      <c r="C14" s="22">
        <v>9529.98</v>
      </c>
      <c r="D14" s="23">
        <v>9900.0400000000009</v>
      </c>
      <c r="E14" s="24">
        <v>9714.1299999999992</v>
      </c>
      <c r="F14" s="25"/>
      <c r="G14" s="25"/>
      <c r="H14" s="25">
        <f t="shared" ref="H14:H16" si="5">AVERAGE(C14:G14)</f>
        <v>9714.7199999999993</v>
      </c>
      <c r="I14" s="25">
        <f t="shared" ref="I14:I16" si="6">STDEV(C14:G14)</f>
        <v>185.03</v>
      </c>
      <c r="J14" s="26">
        <f t="shared" si="1"/>
        <v>1.9</v>
      </c>
      <c r="K14" s="29">
        <v>4</v>
      </c>
      <c r="L14" s="22">
        <v>9529.98</v>
      </c>
      <c r="M14" s="25">
        <f t="shared" si="4"/>
        <v>38119.919999999998</v>
      </c>
      <c r="N14" s="20"/>
    </row>
    <row r="15" spans="1:14" ht="60" x14ac:dyDescent="0.25">
      <c r="B15" s="30" t="s">
        <v>24</v>
      </c>
      <c r="C15" s="31">
        <v>5061.8900000000003</v>
      </c>
      <c r="D15" s="32">
        <v>5258.45</v>
      </c>
      <c r="E15" s="33">
        <v>5159.7</v>
      </c>
      <c r="F15" s="34"/>
      <c r="G15" s="34"/>
      <c r="H15" s="34">
        <f t="shared" si="5"/>
        <v>5160.01</v>
      </c>
      <c r="I15" s="34">
        <f t="shared" si="6"/>
        <v>98.28</v>
      </c>
      <c r="J15" s="35">
        <f t="shared" si="1"/>
        <v>1.9</v>
      </c>
      <c r="K15" s="36">
        <v>4</v>
      </c>
      <c r="L15" s="31">
        <v>5061.8900000000003</v>
      </c>
      <c r="M15" s="34">
        <f t="shared" si="4"/>
        <v>20247.560000000001</v>
      </c>
      <c r="N15" s="20"/>
    </row>
    <row r="16" spans="1:14" s="38" customFormat="1" ht="43.5" customHeight="1" x14ac:dyDescent="0.25">
      <c r="B16" s="39" t="s">
        <v>20</v>
      </c>
      <c r="C16" s="40">
        <v>13120</v>
      </c>
      <c r="D16" s="40">
        <v>19000</v>
      </c>
      <c r="E16" s="41">
        <v>16000</v>
      </c>
      <c r="F16" s="25"/>
      <c r="G16" s="25"/>
      <c r="H16" s="34">
        <f t="shared" si="5"/>
        <v>16040</v>
      </c>
      <c r="I16" s="34">
        <f t="shared" si="6"/>
        <v>2940.2</v>
      </c>
      <c r="J16" s="35">
        <f t="shared" si="1"/>
        <v>18.329999999999998</v>
      </c>
      <c r="K16" s="42">
        <v>1</v>
      </c>
      <c r="L16" s="40">
        <v>13120</v>
      </c>
      <c r="M16" s="40">
        <v>13120</v>
      </c>
    </row>
    <row r="17" spans="2:13" x14ac:dyDescent="0.25">
      <c r="B17" s="43" t="s">
        <v>19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25">
        <f>M12+M13+M14+M15+M16</f>
        <v>127610.04</v>
      </c>
    </row>
    <row r="22" spans="2:13" x14ac:dyDescent="0.25">
      <c r="H22" s="37"/>
    </row>
    <row r="24" spans="2:13" x14ac:dyDescent="0.25">
      <c r="L24" s="18">
        <v>1</v>
      </c>
    </row>
  </sheetData>
  <mergeCells count="7">
    <mergeCell ref="B17:L17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8"/>
      <c r="C21" s="48"/>
      <c r="D21" s="48"/>
      <c r="E21" s="48"/>
      <c r="F21" s="48"/>
      <c r="G21" s="48"/>
      <c r="H21" s="48"/>
      <c r="I21" s="48"/>
      <c r="J21" s="48"/>
      <c r="K21" s="4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1"/>
      <c r="C27" s="51"/>
      <c r="D27" s="51"/>
      <c r="E27" s="51"/>
      <c r="F27" s="51"/>
      <c r="G27" s="51"/>
      <c r="H27" s="51"/>
      <c r="I27" s="5"/>
      <c r="J27" s="50"/>
      <c r="K27" s="5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2026-05-06T09:29:10Z</dcterms:modified>
</cp:coreProperties>
</file>