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rage\Exchange\Бог\2026\Калининский район\01. 9 садов эл. магазины\Заказчику\ДС 56\ТЗ НМЦК ОКПД КТРУ\"/>
    </mc:Choice>
  </mc:AlternateContent>
  <xr:revisionPtr revIDLastSave="0" documentId="13_ncr:1_{0E864CCE-86B2-4FE2-8BE7-412056BE6135}" xr6:coauthVersionLast="36" xr6:coauthVersionMax="36" xr10:uidLastSave="{00000000-0000-0000-0000-000000000000}"/>
  <bookViews>
    <workbookView xWindow="0" yWindow="0" windowWidth="28800" windowHeight="10905" xr2:uid="{2EAB2BE1-0F40-4AB4-8BC6-00BB8076640A}"/>
  </bookViews>
  <sheets>
    <sheet name="ДС56" sheetId="1" r:id="rId1"/>
  </sheets>
  <definedNames>
    <definedName name="_xlnm._FilterDatabase" localSheetId="0" hidden="1">ДС56!$A$1:$Q$1</definedName>
    <definedName name="Z_8A79792D_5C3F_4118_93BB_52212E4B3494_.wvu.FilterData" localSheetId="0" hidden="1">ДС56!$A$6:$C$14</definedName>
    <definedName name="Z_8FA54A54_8817_4669_8394_98B548BD02A1_.wvu.FilterData" localSheetId="0" hidden="1">ДС56!$A$6:$C$14</definedName>
    <definedName name="Z_C59D973B_12EC_41D6_B85B_691D27126983_.wvu.FilterData" localSheetId="0" hidden="1">ДС56!$A$6:$C$14</definedName>
    <definedName name="Z_F226D1E7_5F9C_4FEF_B537_2257CF82A713_.wvu.FilterData" localSheetId="0" hidden="1">ДС56!$A$6:$C$14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1" l="1"/>
  <c r="M13" i="1"/>
  <c r="J13" i="1"/>
  <c r="D13" i="1"/>
  <c r="P12" i="1"/>
  <c r="M12" i="1"/>
  <c r="J12" i="1"/>
  <c r="D12" i="1"/>
  <c r="P11" i="1"/>
  <c r="M11" i="1"/>
  <c r="J11" i="1"/>
  <c r="D11" i="1"/>
  <c r="P10" i="1"/>
  <c r="M10" i="1"/>
  <c r="J10" i="1"/>
  <c r="D10" i="1"/>
  <c r="P9" i="1"/>
  <c r="M9" i="1"/>
  <c r="J9" i="1"/>
  <c r="D9" i="1"/>
  <c r="P8" i="1"/>
  <c r="M8" i="1"/>
  <c r="J8" i="1"/>
  <c r="D8" i="1"/>
  <c r="P7" i="1"/>
  <c r="M7" i="1"/>
  <c r="J7" i="1"/>
  <c r="D7" i="1"/>
  <c r="P6" i="1"/>
  <c r="M6" i="1"/>
  <c r="J6" i="1"/>
  <c r="D6" i="1"/>
  <c r="P5" i="1"/>
  <c r="M5" i="1"/>
  <c r="J5" i="1"/>
  <c r="D5" i="1"/>
  <c r="P4" i="1"/>
  <c r="M4" i="1"/>
  <c r="J4" i="1"/>
  <c r="D4" i="1"/>
  <c r="P3" i="1"/>
  <c r="M3" i="1"/>
  <c r="J3" i="1"/>
  <c r="D3" i="1"/>
  <c r="P2" i="1"/>
  <c r="M2" i="1"/>
  <c r="M1" i="1" s="1"/>
  <c r="J2" i="1"/>
  <c r="D2" i="1"/>
  <c r="D14" i="1" l="1"/>
  <c r="J1" i="1"/>
  <c r="P1" i="1"/>
</calcChain>
</file>

<file path=xl/sharedStrings.xml><?xml version="1.0" encoding="utf-8"?>
<sst xmlns="http://schemas.openxmlformats.org/spreadsheetml/2006/main" count="53" uniqueCount="42">
  <si>
    <t>;</t>
  </si>
  <si>
    <t xml:space="preserve">Цена </t>
  </si>
  <si>
    <t>ДС56</t>
  </si>
  <si>
    <t>Наименование</t>
  </si>
  <si>
    <t>ОКПД2</t>
  </si>
  <si>
    <t>КТРУ</t>
  </si>
  <si>
    <t>Фирма 1  Σ=</t>
  </si>
  <si>
    <t>Фирма 2   Σ=</t>
  </si>
  <si>
    <t>Фирма 3   Σ=</t>
  </si>
  <si>
    <t>Стол детский для дошкольных учреждений</t>
  </si>
  <si>
    <t>31.01.12.121 - Столы детские деревянные для дошкольных учреждений</t>
  </si>
  <si>
    <t>31.01.12.121-00000008 - Стол детский для дошкольных учреждений</t>
  </si>
  <si>
    <t>Стол детский для дошкольных учреждений. Габаритные размеры – ширина 1400 мм и глубина 600 мм, высота 400-580 мм от пола, с возможностью регулировки по высоте на четыре группы роста (гр. роста 0-3) согласно СанПиН. Конструкция состоит из столешницы, имеющей квадратную форму, и подстолья. Столешница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Столешница обработана противоударной ПВХ кромкой, толщиной не менее 2 мм. Подстолье – цельносварной металлокаркас, имеющий телескопические опоры с жесткой фиксацией (труба в трубе). Регулировка по высоте происходит за счет перемещения нижней части опор. Опоры изготовлены из трубы круглого сечения D 25 мм и 30 мм, обвязка, соединяющая опоры, изготовлена из профильной трубы прямоугольного сечения 30х15 мм. Металлокаркас покрыт полимерной порошковой краской. Цвет покраски – по согласованию с заказчиком. Нижние части опор должны быть оборудованы пластмассовыми заглушками, для защиты изделия и напольного покрытия при перестановке.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</si>
  <si>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Шкаф деревянный для документов</t>
  </si>
  <si>
    <t>31.01.12.139 Шкафы деревянные прочие</t>
  </si>
  <si>
    <t>31.01.12.139-00000001 - Шкаф деревянный для документов</t>
  </si>
  <si>
    <t>Шкаф деревянный для документов. Размеры (ШхГхВ) 400 мм х 430 мм х 2000 мм. 4 полки 5 уровней, 3 верхних уровня открыты, 2 нижних уровня закрыты фасадом. Материал изготовления каркаса ЛДСП, толщиной 16 мм. Торцы деталей каркаса облицованы кромочным материалом АБС, толщина на скрытых и видимых торцах 0,45 и 2мм. Материал изготовления топа и полок ЛДСП, толщиной 16 мм. Полка устанавливаются на полкодержатели. Полкодержатели металлические, диаметром 5 мм. Материал изготовления фасада ЛДСП, толщиной: 16 мм. Фасады навешиваются на петли. Все шарниры петель имеют трехмерное регулирование с устройством, фиксирующим фасад в закрытом состоянии и предотвращающим самопроизвольное открывание. Материал чашки петли никелированная сталь. Угол открывания петли 105 градусов. Материал изготовления задней стенки ДВП, толщиной 4мм. Сборка изделия осуществляется на шкант твердолиственных пород дерева, эксцентрик и шток. В дно изделия устанавливаются регулируемые по высоте опоры, в комплект которых входит пластиковый корпус размером (ШхГхВ) 50 мм х 50 мм х 38 мм и регулировочный механизм, представляющий из себя контргайку внутри пластикового корпуса и вкручивающийся регулировочный болт из металла с пластиковым основанием. Предельное отклонение размеров до 10%.</t>
  </si>
  <si>
    <t>Стул детский для дошкольных учреждений</t>
  </si>
  <si>
    <t>31.09.13.149 - Изделия детской мебели прочие, не включенные в другие группировки</t>
  </si>
  <si>
    <t>31.09.13.149-00000005 - Стул детский для дошкольных учреждений</t>
  </si>
  <si>
    <t>Стул детский для дошкольных учреждений. Тип каркаса Металлический
Регулировка по высоте Да
Ростовая группа 1-3
Толщина фанеры, мм 8
Диаметр труб каркаса 14;18 мм
Описание Стул представляет собой конструкцию из каркаса, спинки и сиденья. Каркас представляет собой металлические трубы круглого сечения. 4 ножки и перекладина. труб закрыты пластмассовыми заглушками. Спинка фигурная. Материал изготовления сиденья и спинки стула фанера. Спинка и сиденье изделия окрашены краской в один цвет. Спинка крепится в верхней части каркаса стула. Предельное отклонение размеров до 10%.</t>
  </si>
  <si>
    <t>Тумба под школьную доску</t>
  </si>
  <si>
    <t>31.09.13.190 - Мебель деревянная прочая, не включенная в другие группировки</t>
  </si>
  <si>
    <t>31.09.10.000-00000026 - Тумба под школьную доску</t>
  </si>
  <si>
    <t>Тумба под школьную доску. Габаритные размеры – ширина 1270 мм, глубина 260 мм, высота 760 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конструкцию с поднимающейся наверх крышкой, для размещения в ней пособий. Тумба оборудована регулируемыми опорами, высотой не менее 27 мм. Вся фурнитура должна гарантировать прочность, надежность и длительный срок службы изделия. Предельное отклонение размеров до 10%.</t>
  </si>
  <si>
    <t>Шкаф для полотенец</t>
  </si>
  <si>
    <t>Шкаф для полотенец. Габаритные размеры – ширина 380 мм, глубина 130 мм, высота 697мм.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2 мм. Представляет собой открытый стеллаж с фигурной задней стенкой, разделенный средниками на три равные секции. В каждой секции, сверху, расположена полка под средства гигиены, под которой установлен двухрожковый крючок. В нижней части полотенечницы также имеется полка во всю длину изделия. Верхняя часть задней стенки имеет фрезеровку дугообразной формы. Предусмотрено крепление к стене с помощью двух навесов, расположенных с обратной стороны изделия. Вся фурнитура должна гарантировать прочность, надежность и длительный срок службы изделия. Предельное отклонение размеров до 10%.</t>
  </si>
  <si>
    <t>Шкаф для полотенец. Габаритные размеры – ширина 740 мм, глубина 130 мм, высота 697 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2 мм. Представляет собой открытый стеллаж с фигурной задней стенкой, разделенный средниками на шесть равных секций. В каждой секции, сверху, расположена полка под средства гигиены, под которой установлен двухрожковый крючок. В нижней части полотенечницы также имеется полка во всю длину изделия. Верхняя часть задней стенки имеет фрезеровку дугообразной формы. Предусмотрено крепление к стене с помощью двух навесов, расположенных с обратной стороны изделия. Вся фурнитура должна гарантировать прочность, надежность и длительный срок службы изделия. Предельное отклонение размеров до 10%.</t>
  </si>
  <si>
    <t>Мебель игровая</t>
  </si>
  <si>
    <t>Мебель игровая. Габаритные размеры – ширина 950 мм, глубина 454 мм, высота 1300 мм. Изготовлен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конструкцию, в нижней части которой расположены две секции, имеющие в совокупности ступенчатый вид, в верхней - надстройка. Слева расположена секция, представляющая собой тумбу шириной 400 мм, внутренний проём тумбы по высоте 668 мм, в которой расположены две наклонные полки, по центру которых врезаны пластиковые корзины. Столешница тумбы имеет закругленные углы и свесы по периметру относительно корпуса. Справа расположена секция с полкой, внутренний проём которой по высоте равен 388 мм, закрытая оргстеклом толщиной 4 мм. Столешница секции имеет закругленные углы и свесы с трех сторон относительно корпуса. Надстройка состоит из Г-образной стойки (слева), глубиной 150 мм и 160 мм, с радиусной полкой, стойки (справа), верхней полки и закрепленной к ней декоративной панели, имеющей фрезеровку волнообразной формы. В нижней части супермаркет имеет цокольную коробку, высотой 100 мм. Нижние части опор должны быть оборудованы пластмассовыми подпятниками, для защиты изделия при перестановке и препятствия попадания влаги.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</si>
  <si>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Стеллаж детский</t>
  </si>
  <si>
    <t>Стеллаж детский. Габаритные размеры – ширина 1192 мм, глубина 340 мм, высота 700 мм. Изготовлен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сквозной открытый стеллаж, разделенный полкой на две части. Верхняя часть разделена двумя перегородками на три секции, нижняя – разделена одной перегородкой на две секции. Боковины выступают над верхней полкой и имеют закругленные углы. В нижней части, спереди и сзади, стеллаж имеет цоколь, высотой 50 мм Нижние части опор должны быть оборудованы пластмассовыми подпятниками, для защиты изделия при перестановке и препятствия попадания влаги.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</si>
  <si>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Шкаф для учебных пособий</t>
  </si>
  <si>
    <t>31.01.12.130-00000001 - Шкаф для учебных пособий</t>
  </si>
  <si>
    <t>Шкаф для учебных пособий. Вид материала корпуса: ЛДСП. Тип стеллажа: Полуоткрытый. Толщина материала: 16 мм. Глубина шкафа: 360 мм. Высота шкафа: 2000 мм. Ширина шкафа: 800 мм. Количество полок внутренних: 4. Расстояние между полками: 340 мм. Конфигурация стеллажа: Две нижние полки закрыты двумя фасадами из ЛДСП, установленными на накладные петли, с ручкой-дугой. Межцентровое расстояние ручек: 96 мм. Материал обратной стороны стеллажа: Лист ЛХДФ. Наличие цоколя: Имеется в нижней части. Высота цоколя: 50 мм. Вид опор тумбы: Оборудованы пластмассовыми подпятниками. Вид тумбы: Спил под плинтус, для удобства размещения вдоль стены. Предельное отклонение размеров до 10%.</t>
  </si>
  <si>
    <t>Стеллаж детский. Габаритные размеры – ширина 700 мм, глубина 364 мм, высота 1500мм. Каркас изделия должен быть изготовлен из фанеры, толщиной не менее 15 мм, с покрытием в несколько слоев экологически чистой, не имеющей запаха и обладающей повышенной износоустойчивостью краской на водной основе. Цвет покрытия – по согласованию с заказчиком. Представляет собой открытый стеллаж, разделенный полками на пять частей Боковины и вся конструкция стеллажа имеет сужение по глубине к верху наполовину глубины самого стеллажа. Нижняя полка спереди закрыта бортиком. По центру бортик имеет фрезеровку в виде небольшого углубления Остальные полки так же снабжены спереди бортиками. С обратной стороны изделие закрыто фанерой, толщиной не менее 4 мм. Спил под плинтус не предусмотрен. Нижние части опор должны быть оборудованы пластмассовыми подпятниками, для защиты изделия при перестановке и препятствия попадания влаги. Вся фурнитура должна гарантировать прочность, надежность и длительный срок службы изделия. Предельное отклонение размеров до 10%.</t>
  </si>
  <si>
    <t>Стол специализированный</t>
  </si>
  <si>
    <t>Стол специализированный. Габаритные размеры – ширина 1600 мм, глубина 680 мм, высота 670мм. Изготовлен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полуоткрытый стеллаж, в нижней части которого расположена тумба, в верхней – надстройка. Тумба имеет две угловые консоли, шириной 325 мм и глубиной 300 мм, разделенные радиусной полкой на две части. Задняя стенка консолей из ЛДСП. Центральная часть тумбы шириной 700 мм и глубиной 500 мм, разделена полкой на две части. В верхней части расположена ниша, в нижней – два выкатных ящика, установленные на колесные опоры D 50 мм, с фигурным вырезом для выдвижения. Задняя стенка тумбы из ЛДСП, что позволяет поставить стол-стеллаж по центру комнаты, как перегородку, для зонирования помещения. Столешница эргономичная, имеет фрезеровку в виде «телефонной трубки», с окончаниями округлой формы. Надстройка имеет габаритные размеры – ширина 700 мм, глубина 490 мм, высота 140 мм, представляет собой конструкцию в виде короба с шестью ячейками, предназначенными для размещения конструктора. Нижние части опор должны быть оборудованы пластмассовыми подпятниками, для защиты изделия при перестановке и препятствия попадания влаги.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</si>
  <si>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Стеллаж детский. габаритные размеры – ширина 1000 мм, глубина 300 мм, высота 950мм.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открытый стеллаж, состоящий из трех фигурных полок имеющих разную ширину. Полки крепятся к задней фигурной стенке и имеют ребра жесткости в виде двух соединенных крест-накрест деталей. Стеллаж имеет цокольную коробку, высотой 50 мм, с отступом под плинтус, для удобства размещения вдоль стены. Нижние части опор должны быть оборудованы пластмассовыми подпятниками, для защиты изделия при перестановке и препятствия попадания влаги.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</si>
  <si>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 xml:space="preserve">. </t>
  </si>
  <si>
    <t>НМЦК</t>
  </si>
  <si>
    <t>Описание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</si>
</sst>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₽_-;\-* #,##0.00\ _₽_-;_-* &quot;-&quot;??\ _₽_-;_-@_-"/>
    <numFmt numFmtId="164" formatCode="_-* #,##0.00_-;\-* #,##0.00_-;_-* &quot;-&quot;??_-;_-@_-"/>
    <numFmt numFmtId="165" formatCode="#,##0.00;[Red]#,##0.00"/>
    <numFmt numFmtId="167" formatCode="0.000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22222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FFFF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164" fontId="12" fillId="0" borderId="0" applyFont="0" applyFill="0" applyBorder="0" applyAlignment="0" applyProtection="0"/>
  </cellStyleXfs>
  <cellXfs count="35">
    <xf numFmtId="0" fontId="0" fillId="0" borderId="0" xfId="0"/>
    <xf numFmtId="0" fontId="5" fillId="5" borderId="1" xfId="0" applyFont="1" applyFill="1" applyBorder="1" applyAlignment="1">
      <alignment horizontal="center" vertical="center" wrapText="1"/>
    </xf>
    <xf numFmtId="43" fontId="6" fillId="0" borderId="2" xfId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164" fontId="9" fillId="6" borderId="3" xfId="3" applyNumberFormat="1" applyFont="1" applyFill="1" applyBorder="1" applyAlignment="1">
      <alignment horizontal="right" vertical="center"/>
    </xf>
    <xf numFmtId="0" fontId="10" fillId="2" borderId="4" xfId="2" applyNumberFormat="1" applyFont="1" applyBorder="1" applyAlignment="1">
      <alignment horizontal="right" vertical="center"/>
    </xf>
    <xf numFmtId="164" fontId="9" fillId="6" borderId="3" xfId="2" applyNumberFormat="1" applyFont="1" applyFill="1" applyBorder="1" applyAlignment="1">
      <alignment horizontal="right" vertical="center"/>
    </xf>
    <xf numFmtId="0" fontId="10" fillId="4" borderId="4" xfId="4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1" fontId="7" fillId="7" borderId="1" xfId="0" applyNumberFormat="1" applyFont="1" applyFill="1" applyBorder="1" applyAlignment="1">
      <alignment horizontal="center" vertical="center"/>
    </xf>
    <xf numFmtId="164" fontId="7" fillId="7" borderId="1" xfId="5" applyFont="1" applyFill="1" applyBorder="1" applyAlignment="1">
      <alignment horizontal="center" vertical="center"/>
    </xf>
    <xf numFmtId="43" fontId="7" fillId="7" borderId="5" xfId="5" applyNumberFormat="1" applyFont="1" applyFill="1" applyBorder="1" applyAlignment="1">
      <alignment horizontal="center" vertical="center"/>
    </xf>
    <xf numFmtId="0" fontId="7" fillId="8" borderId="1" xfId="5" applyNumberFormat="1" applyFont="1" applyFill="1" applyBorder="1" applyAlignment="1">
      <alignment horizontal="center" vertical="center"/>
    </xf>
    <xf numFmtId="164" fontId="7" fillId="8" borderId="1" xfId="5" applyFont="1" applyFill="1" applyBorder="1" applyAlignment="1">
      <alignment horizontal="center" vertical="center"/>
    </xf>
    <xf numFmtId="43" fontId="7" fillId="8" borderId="5" xfId="5" applyNumberFormat="1" applyFont="1" applyFill="1" applyBorder="1" applyAlignment="1">
      <alignment horizontal="center" vertical="center"/>
    </xf>
    <xf numFmtId="1" fontId="7" fillId="9" borderId="1" xfId="5" applyNumberFormat="1" applyFont="1" applyFill="1" applyBorder="1" applyAlignment="1">
      <alignment horizontal="center" vertical="center"/>
    </xf>
    <xf numFmtId="164" fontId="7" fillId="9" borderId="1" xfId="5" applyFont="1" applyFill="1" applyBorder="1" applyAlignment="1">
      <alignment horizontal="center" vertical="center"/>
    </xf>
    <xf numFmtId="43" fontId="7" fillId="9" borderId="5" xfId="5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2" fontId="13" fillId="5" borderId="1" xfId="0" applyNumberFormat="1" applyFont="1" applyFill="1" applyBorder="1" applyAlignment="1">
      <alignment horizontal="center" vertical="center" wrapText="1"/>
    </xf>
    <xf numFmtId="4" fontId="5" fillId="10" borderId="1" xfId="0" applyNumberFormat="1" applyFont="1" applyFill="1" applyBorder="1" applyAlignment="1">
      <alignment horizontal="center" vertical="center"/>
    </xf>
    <xf numFmtId="165" fontId="5" fillId="10" borderId="1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11" fillId="6" borderId="0" xfId="0" applyFont="1" applyFill="1" applyAlignment="1">
      <alignment horizontal="center" vertical="center" wrapText="1"/>
    </xf>
    <xf numFmtId="0" fontId="4" fillId="6" borderId="0" xfId="0" applyFont="1" applyFill="1" applyAlignment="1">
      <alignment wrapText="1"/>
    </xf>
    <xf numFmtId="167" fontId="6" fillId="0" borderId="1" xfId="0" applyNumberFormat="1" applyFont="1" applyFill="1" applyBorder="1" applyAlignment="1">
      <alignment horizontal="center" vertical="center" wrapText="1"/>
    </xf>
    <xf numFmtId="167" fontId="11" fillId="0" borderId="1" xfId="0" applyNumberFormat="1" applyFont="1" applyFill="1" applyBorder="1" applyAlignment="1">
      <alignment horizontal="center" vertical="center" wrapText="1"/>
    </xf>
    <xf numFmtId="167" fontId="0" fillId="6" borderId="0" xfId="0" applyNumberFormat="1" applyFill="1"/>
  </cellXfs>
  <cellStyles count="6">
    <cellStyle name="20% — акцент5" xfId="4" builtinId="46"/>
    <cellStyle name="Нейтральный" xfId="3" builtinId="28"/>
    <cellStyle name="Обычный" xfId="0" builtinId="0"/>
    <cellStyle name="Финансовый" xfId="1" builtinId="3"/>
    <cellStyle name="Финансовый 3" xfId="5" xr:uid="{95ED07D8-7E8D-451B-B9D1-A03286EDDC0B}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65C09-B24D-4F62-A7AF-ACC43AC10703}">
  <dimension ref="A1:Q14"/>
  <sheetViews>
    <sheetView tabSelected="1" zoomScale="55" zoomScaleNormal="55" workbookViewId="0">
      <pane xSplit="3" ySplit="1" topLeftCell="D2" activePane="bottomRight" state="frozen"/>
      <selection activeCell="D1" sqref="D1"/>
      <selection pane="topRight" activeCell="M1" sqref="M1"/>
      <selection pane="bottomLeft" activeCell="D3" sqref="D3"/>
      <selection pane="bottomRight" activeCell="N3" sqref="N3"/>
    </sheetView>
  </sheetViews>
  <sheetFormatPr defaultColWidth="14.42578125" defaultRowHeight="15" customHeight="1" x14ac:dyDescent="0.25"/>
  <cols>
    <col min="1" max="1" width="6" style="29" customWidth="1"/>
    <col min="2" max="2" width="9.28515625" style="34" bestFit="1" customWidth="1"/>
    <col min="3" max="3" width="14" style="29" customWidth="1"/>
    <col min="4" max="4" width="14.5703125" style="29" bestFit="1" customWidth="1"/>
    <col min="5" max="5" width="17.5703125" style="30" customWidth="1"/>
    <col min="6" max="6" width="21" style="30" customWidth="1"/>
    <col min="7" max="7" width="15.140625" style="30" bestFit="1" customWidth="1"/>
    <col min="8" max="8" width="4.28515625" style="31" customWidth="1"/>
    <col min="9" max="9" width="15.7109375" style="29" bestFit="1" customWidth="1"/>
    <col min="10" max="10" width="16.7109375" style="29" bestFit="1" customWidth="1"/>
    <col min="11" max="11" width="4.28515625" style="29" bestFit="1" customWidth="1"/>
    <col min="12" max="12" width="16.5703125" style="29" bestFit="1" customWidth="1"/>
    <col min="13" max="13" width="16.7109375" style="29" bestFit="1" customWidth="1"/>
    <col min="14" max="14" width="4.28515625" style="29" bestFit="1" customWidth="1"/>
    <col min="15" max="15" width="16.5703125" style="29" bestFit="1" customWidth="1"/>
    <col min="16" max="16" width="16.7109375" style="29" bestFit="1" customWidth="1"/>
    <col min="17" max="17" width="70" style="29" customWidth="1"/>
    <col min="18" max="16384" width="14.42578125" style="29"/>
  </cols>
  <sheetData>
    <row r="1" spans="1:17" s="10" customFormat="1" ht="32.25" customHeight="1" thickBot="1" x14ac:dyDescent="0.25">
      <c r="A1" s="1" t="s">
        <v>0</v>
      </c>
      <c r="B1" s="32" t="s">
        <v>40</v>
      </c>
      <c r="C1" s="1" t="s">
        <v>1</v>
      </c>
      <c r="D1" s="2" t="s">
        <v>2</v>
      </c>
      <c r="E1" s="3" t="s">
        <v>3</v>
      </c>
      <c r="F1" s="3" t="s">
        <v>4</v>
      </c>
      <c r="G1" s="3" t="s">
        <v>5</v>
      </c>
      <c r="H1" s="4"/>
      <c r="I1" s="5" t="s">
        <v>6</v>
      </c>
      <c r="J1" s="6">
        <f>SUM(J2:J666)</f>
        <v>519362</v>
      </c>
      <c r="K1" s="7"/>
      <c r="L1" s="5" t="s">
        <v>7</v>
      </c>
      <c r="M1" s="8">
        <f>SUM(M2:M666)</f>
        <v>532192</v>
      </c>
      <c r="N1" s="9"/>
      <c r="O1" s="5" t="s">
        <v>8</v>
      </c>
      <c r="P1" s="8">
        <f>SUM(P2:P666)</f>
        <v>499495.30000000005</v>
      </c>
      <c r="Q1" s="10" t="s">
        <v>41</v>
      </c>
    </row>
    <row r="2" spans="1:17" customFormat="1" ht="90" customHeight="1" x14ac:dyDescent="0.25">
      <c r="A2" s="11">
        <v>1</v>
      </c>
      <c r="B2" s="33">
        <v>10</v>
      </c>
      <c r="C2" s="12">
        <v>9791.0999999999985</v>
      </c>
      <c r="D2" s="13">
        <f>C2*B2</f>
        <v>97910.999999999985</v>
      </c>
      <c r="E2" s="14" t="s">
        <v>9</v>
      </c>
      <c r="F2" s="14" t="s">
        <v>10</v>
      </c>
      <c r="G2" s="14" t="s">
        <v>11</v>
      </c>
      <c r="H2" s="15">
        <v>10</v>
      </c>
      <c r="I2" s="16">
        <v>10300</v>
      </c>
      <c r="J2" s="17">
        <f t="shared" ref="J2:J13" si="0">I2*H2</f>
        <v>103000</v>
      </c>
      <c r="K2" s="18">
        <v>10</v>
      </c>
      <c r="L2" s="19">
        <v>10281</v>
      </c>
      <c r="M2" s="20">
        <f t="shared" ref="M2:M13" si="1">L2*K2</f>
        <v>102810</v>
      </c>
      <c r="N2" s="21">
        <v>10</v>
      </c>
      <c r="O2" s="22">
        <v>9791.0999999999985</v>
      </c>
      <c r="P2" s="23">
        <f t="shared" ref="P2:P13" si="2">O2*N2</f>
        <v>97910.999999999985</v>
      </c>
      <c r="Q2" s="24" t="s">
        <v>12</v>
      </c>
    </row>
    <row r="3" spans="1:17" customFormat="1" ht="99.75" customHeight="1" x14ac:dyDescent="0.25">
      <c r="A3" s="11">
        <v>2</v>
      </c>
      <c r="B3" s="33">
        <v>1</v>
      </c>
      <c r="C3" s="12">
        <v>11592</v>
      </c>
      <c r="D3" s="13">
        <f>C3*B3</f>
        <v>11592</v>
      </c>
      <c r="E3" s="25" t="s">
        <v>13</v>
      </c>
      <c r="F3" s="14" t="s">
        <v>14</v>
      </c>
      <c r="G3" s="25" t="s">
        <v>15</v>
      </c>
      <c r="H3" s="15">
        <v>1</v>
      </c>
      <c r="I3" s="16">
        <v>11835</v>
      </c>
      <c r="J3" s="17">
        <f t="shared" si="0"/>
        <v>11835</v>
      </c>
      <c r="K3" s="18">
        <v>1</v>
      </c>
      <c r="L3" s="19">
        <v>13215</v>
      </c>
      <c r="M3" s="20">
        <f t="shared" si="1"/>
        <v>13215</v>
      </c>
      <c r="N3" s="21">
        <v>1</v>
      </c>
      <c r="O3" s="22">
        <v>11592</v>
      </c>
      <c r="P3" s="23">
        <f t="shared" si="2"/>
        <v>11592</v>
      </c>
      <c r="Q3" s="24" t="s">
        <v>16</v>
      </c>
    </row>
    <row r="4" spans="1:17" customFormat="1" ht="99.75" customHeight="1" x14ac:dyDescent="0.25">
      <c r="A4" s="11">
        <v>3</v>
      </c>
      <c r="B4" s="33">
        <v>40</v>
      </c>
      <c r="C4" s="12">
        <v>4945</v>
      </c>
      <c r="D4" s="13">
        <f>C4*B4</f>
        <v>197800</v>
      </c>
      <c r="E4" s="14" t="s">
        <v>17</v>
      </c>
      <c r="F4" s="14" t="s">
        <v>18</v>
      </c>
      <c r="G4" s="14" t="s">
        <v>19</v>
      </c>
      <c r="H4" s="15">
        <v>40</v>
      </c>
      <c r="I4" s="16">
        <v>5029</v>
      </c>
      <c r="J4" s="17">
        <f t="shared" si="0"/>
        <v>201160</v>
      </c>
      <c r="K4" s="18">
        <v>40</v>
      </c>
      <c r="L4" s="19">
        <v>5291</v>
      </c>
      <c r="M4" s="20">
        <f t="shared" si="1"/>
        <v>211640</v>
      </c>
      <c r="N4" s="21">
        <v>40</v>
      </c>
      <c r="O4" s="22">
        <v>4945</v>
      </c>
      <c r="P4" s="23">
        <f t="shared" si="2"/>
        <v>197800</v>
      </c>
      <c r="Q4" s="24" t="s">
        <v>20</v>
      </c>
    </row>
    <row r="5" spans="1:17" customFormat="1" ht="88.5" customHeight="1" x14ac:dyDescent="0.25">
      <c r="A5" s="11">
        <v>4</v>
      </c>
      <c r="B5" s="33">
        <v>1</v>
      </c>
      <c r="C5" s="12">
        <v>11316</v>
      </c>
      <c r="D5" s="13">
        <f>C5*B5</f>
        <v>11316</v>
      </c>
      <c r="E5" s="14" t="s">
        <v>21</v>
      </c>
      <c r="F5" s="14" t="s">
        <v>22</v>
      </c>
      <c r="G5" s="14" t="s">
        <v>23</v>
      </c>
      <c r="H5" s="15">
        <v>1</v>
      </c>
      <c r="I5" s="16">
        <v>12448</v>
      </c>
      <c r="J5" s="17">
        <f t="shared" si="0"/>
        <v>12448</v>
      </c>
      <c r="K5" s="18">
        <v>1</v>
      </c>
      <c r="L5" s="19">
        <v>11882</v>
      </c>
      <c r="M5" s="20">
        <f t="shared" si="1"/>
        <v>11882</v>
      </c>
      <c r="N5" s="21">
        <v>1</v>
      </c>
      <c r="O5" s="22">
        <v>11316</v>
      </c>
      <c r="P5" s="23">
        <f t="shared" si="2"/>
        <v>11316</v>
      </c>
      <c r="Q5" s="24" t="s">
        <v>24</v>
      </c>
    </row>
    <row r="6" spans="1:17" customFormat="1" ht="99.75" customHeight="1" x14ac:dyDescent="0.25">
      <c r="A6" s="11">
        <v>5</v>
      </c>
      <c r="B6" s="33">
        <v>2</v>
      </c>
      <c r="C6" s="12">
        <v>7452</v>
      </c>
      <c r="D6" s="13">
        <f>C6*B6</f>
        <v>14904</v>
      </c>
      <c r="E6" s="14" t="s">
        <v>25</v>
      </c>
      <c r="F6" s="14" t="s">
        <v>18</v>
      </c>
      <c r="G6" s="14"/>
      <c r="H6" s="15">
        <v>2</v>
      </c>
      <c r="I6" s="16">
        <v>7616</v>
      </c>
      <c r="J6" s="17">
        <f t="shared" si="0"/>
        <v>15232</v>
      </c>
      <c r="K6" s="18">
        <v>2</v>
      </c>
      <c r="L6" s="19">
        <v>8346</v>
      </c>
      <c r="M6" s="20">
        <f t="shared" si="1"/>
        <v>16692</v>
      </c>
      <c r="N6" s="21">
        <v>2</v>
      </c>
      <c r="O6" s="22">
        <v>7452</v>
      </c>
      <c r="P6" s="23">
        <f t="shared" si="2"/>
        <v>14904</v>
      </c>
      <c r="Q6" s="24" t="s">
        <v>26</v>
      </c>
    </row>
    <row r="7" spans="1:17" customFormat="1" ht="99.75" customHeight="1" x14ac:dyDescent="0.25">
      <c r="A7" s="11">
        <v>6</v>
      </c>
      <c r="B7" s="33">
        <v>3</v>
      </c>
      <c r="C7" s="12">
        <v>12843</v>
      </c>
      <c r="D7" s="13">
        <f>C7*B7</f>
        <v>38529</v>
      </c>
      <c r="E7" s="14" t="s">
        <v>25</v>
      </c>
      <c r="F7" s="14" t="s">
        <v>18</v>
      </c>
      <c r="G7" s="14"/>
      <c r="H7" s="15">
        <v>3</v>
      </c>
      <c r="I7" s="16">
        <v>14012</v>
      </c>
      <c r="J7" s="17">
        <f t="shared" si="0"/>
        <v>42036</v>
      </c>
      <c r="K7" s="18">
        <v>3</v>
      </c>
      <c r="L7" s="19">
        <v>12971</v>
      </c>
      <c r="M7" s="20">
        <f t="shared" si="1"/>
        <v>38913</v>
      </c>
      <c r="N7" s="21">
        <v>3</v>
      </c>
      <c r="O7" s="22">
        <v>12843</v>
      </c>
      <c r="P7" s="23">
        <f t="shared" si="2"/>
        <v>38529</v>
      </c>
      <c r="Q7" s="24" t="s">
        <v>27</v>
      </c>
    </row>
    <row r="8" spans="1:17" customFormat="1" ht="99.75" customHeight="1" x14ac:dyDescent="0.25">
      <c r="A8" s="11">
        <v>7</v>
      </c>
      <c r="B8" s="33">
        <v>1</v>
      </c>
      <c r="C8" s="12">
        <v>23832</v>
      </c>
      <c r="D8" s="13">
        <f>C8*B8</f>
        <v>23832</v>
      </c>
      <c r="E8" s="14" t="s">
        <v>28</v>
      </c>
      <c r="F8" s="14" t="s">
        <v>18</v>
      </c>
      <c r="G8" s="14"/>
      <c r="H8" s="15">
        <v>1</v>
      </c>
      <c r="I8" s="16">
        <v>23975</v>
      </c>
      <c r="J8" s="17">
        <f t="shared" si="0"/>
        <v>23975</v>
      </c>
      <c r="K8" s="18">
        <v>1</v>
      </c>
      <c r="L8" s="19">
        <v>24547</v>
      </c>
      <c r="M8" s="20">
        <f t="shared" si="1"/>
        <v>24547</v>
      </c>
      <c r="N8" s="21">
        <v>1</v>
      </c>
      <c r="O8" s="22">
        <v>23832</v>
      </c>
      <c r="P8" s="23">
        <f t="shared" si="2"/>
        <v>23832</v>
      </c>
      <c r="Q8" s="24" t="s">
        <v>29</v>
      </c>
    </row>
    <row r="9" spans="1:17" customFormat="1" ht="99.75" customHeight="1" x14ac:dyDescent="0.25">
      <c r="A9" s="11">
        <v>8</v>
      </c>
      <c r="B9" s="33">
        <v>2</v>
      </c>
      <c r="C9" s="26">
        <v>11610</v>
      </c>
      <c r="D9" s="13">
        <f>C9*B9</f>
        <v>23220</v>
      </c>
      <c r="E9" s="14" t="s">
        <v>30</v>
      </c>
      <c r="F9" s="14" t="s">
        <v>18</v>
      </c>
      <c r="G9" s="14"/>
      <c r="H9" s="15">
        <v>2</v>
      </c>
      <c r="I9" s="16">
        <v>12492</v>
      </c>
      <c r="J9" s="17">
        <f t="shared" si="0"/>
        <v>24984</v>
      </c>
      <c r="K9" s="18">
        <v>2</v>
      </c>
      <c r="L9" s="19">
        <v>12887</v>
      </c>
      <c r="M9" s="20">
        <f t="shared" si="1"/>
        <v>25774</v>
      </c>
      <c r="N9" s="21">
        <v>2</v>
      </c>
      <c r="O9" s="22">
        <v>11610</v>
      </c>
      <c r="P9" s="23">
        <f t="shared" si="2"/>
        <v>23220</v>
      </c>
      <c r="Q9" s="24" t="s">
        <v>31</v>
      </c>
    </row>
    <row r="10" spans="1:17" customFormat="1" ht="99.75" customHeight="1" x14ac:dyDescent="0.25">
      <c r="A10" s="11">
        <v>9</v>
      </c>
      <c r="B10" s="33">
        <v>1</v>
      </c>
      <c r="C10" s="27">
        <v>10630</v>
      </c>
      <c r="D10" s="13">
        <f>C10*B10</f>
        <v>10630</v>
      </c>
      <c r="E10" s="14" t="s">
        <v>32</v>
      </c>
      <c r="F10" s="14" t="s">
        <v>14</v>
      </c>
      <c r="G10" s="14" t="s">
        <v>33</v>
      </c>
      <c r="H10" s="15">
        <v>1</v>
      </c>
      <c r="I10" s="16">
        <v>11650</v>
      </c>
      <c r="J10" s="17">
        <f t="shared" si="0"/>
        <v>11650</v>
      </c>
      <c r="K10" s="18">
        <v>1</v>
      </c>
      <c r="L10" s="19">
        <v>11480</v>
      </c>
      <c r="M10" s="20">
        <f t="shared" si="1"/>
        <v>11480</v>
      </c>
      <c r="N10" s="21">
        <v>1</v>
      </c>
      <c r="O10" s="22">
        <v>10630</v>
      </c>
      <c r="P10" s="23">
        <f t="shared" si="2"/>
        <v>10630</v>
      </c>
      <c r="Q10" s="24" t="s">
        <v>34</v>
      </c>
    </row>
    <row r="11" spans="1:17" customFormat="1" ht="99.75" customHeight="1" x14ac:dyDescent="0.25">
      <c r="A11" s="11">
        <v>10</v>
      </c>
      <c r="B11" s="33">
        <v>1</v>
      </c>
      <c r="C11" s="28">
        <v>15566.4</v>
      </c>
      <c r="D11" s="13">
        <f>C11*B11</f>
        <v>15566.4</v>
      </c>
      <c r="E11" s="14" t="s">
        <v>30</v>
      </c>
      <c r="F11" s="14" t="s">
        <v>18</v>
      </c>
      <c r="G11" s="14"/>
      <c r="H11" s="15">
        <v>1</v>
      </c>
      <c r="I11" s="16">
        <v>16500</v>
      </c>
      <c r="J11" s="17">
        <f t="shared" si="0"/>
        <v>16500</v>
      </c>
      <c r="K11" s="18">
        <v>1</v>
      </c>
      <c r="L11" s="19">
        <v>16033</v>
      </c>
      <c r="M11" s="20">
        <f t="shared" si="1"/>
        <v>16033</v>
      </c>
      <c r="N11" s="21">
        <v>1</v>
      </c>
      <c r="O11" s="22">
        <v>15566.4</v>
      </c>
      <c r="P11" s="23">
        <f t="shared" si="2"/>
        <v>15566.4</v>
      </c>
      <c r="Q11" s="24" t="s">
        <v>35</v>
      </c>
    </row>
    <row r="12" spans="1:17" customFormat="1" ht="99.75" customHeight="1" x14ac:dyDescent="0.25">
      <c r="A12" s="11">
        <v>11</v>
      </c>
      <c r="B12" s="33">
        <v>1</v>
      </c>
      <c r="C12" s="28">
        <v>33807.699999999997</v>
      </c>
      <c r="D12" s="13">
        <f>C12*B12</f>
        <v>33807.699999999997</v>
      </c>
      <c r="E12" s="14" t="s">
        <v>36</v>
      </c>
      <c r="F12" s="14" t="s">
        <v>18</v>
      </c>
      <c r="G12" s="14"/>
      <c r="H12" s="15">
        <v>1</v>
      </c>
      <c r="I12" s="16">
        <v>34382</v>
      </c>
      <c r="J12" s="17">
        <f t="shared" si="0"/>
        <v>34382</v>
      </c>
      <c r="K12" s="18">
        <v>1</v>
      </c>
      <c r="L12" s="19">
        <v>37188</v>
      </c>
      <c r="M12" s="20">
        <f t="shared" si="1"/>
        <v>37188</v>
      </c>
      <c r="N12" s="21">
        <v>1</v>
      </c>
      <c r="O12" s="22">
        <v>33807.699999999997</v>
      </c>
      <c r="P12" s="23">
        <f t="shared" si="2"/>
        <v>33807.699999999997</v>
      </c>
      <c r="Q12" s="24" t="s">
        <v>37</v>
      </c>
    </row>
    <row r="13" spans="1:17" customFormat="1" ht="99.75" customHeight="1" x14ac:dyDescent="0.25">
      <c r="A13" s="11">
        <v>12</v>
      </c>
      <c r="B13" s="33">
        <v>2</v>
      </c>
      <c r="C13" s="28">
        <v>10193.599999999999</v>
      </c>
      <c r="D13" s="13">
        <f>C13*B13</f>
        <v>20387.199999999997</v>
      </c>
      <c r="E13" s="14" t="s">
        <v>30</v>
      </c>
      <c r="F13" s="14" t="s">
        <v>18</v>
      </c>
      <c r="G13" s="14"/>
      <c r="H13" s="15">
        <v>2</v>
      </c>
      <c r="I13" s="16">
        <v>11080</v>
      </c>
      <c r="J13" s="17">
        <f t="shared" si="0"/>
        <v>22160</v>
      </c>
      <c r="K13" s="18">
        <v>2</v>
      </c>
      <c r="L13" s="19">
        <v>11009</v>
      </c>
      <c r="M13" s="20">
        <f t="shared" si="1"/>
        <v>22018</v>
      </c>
      <c r="N13" s="21">
        <v>2</v>
      </c>
      <c r="O13" s="22">
        <v>10193.599999999999</v>
      </c>
      <c r="P13" s="23">
        <f t="shared" si="2"/>
        <v>20387.199999999997</v>
      </c>
      <c r="Q13" s="24" t="s">
        <v>38</v>
      </c>
    </row>
    <row r="14" spans="1:17" customFormat="1" ht="99.75" customHeight="1" x14ac:dyDescent="0.25">
      <c r="A14" s="11"/>
      <c r="B14" s="33"/>
      <c r="C14" s="28"/>
      <c r="D14" s="13">
        <f>SUM(D2:D13)</f>
        <v>499495.30000000005</v>
      </c>
      <c r="E14" s="14"/>
      <c r="F14" s="14"/>
      <c r="G14" s="14"/>
      <c r="H14" s="15"/>
      <c r="I14" s="16"/>
      <c r="J14" s="17"/>
      <c r="K14" s="18"/>
      <c r="L14" s="19"/>
      <c r="M14" s="20"/>
      <c r="N14" s="21"/>
      <c r="O14" s="22"/>
      <c r="P14" s="23"/>
      <c r="Q14" s="24" t="s">
        <v>39</v>
      </c>
    </row>
  </sheetData>
  <autoFilter ref="A1:Q1" xr:uid="{46C2EBEA-56FA-4392-B54C-71A3FC95A8D5}"/>
  <pageMargins left="0.62992125984251968" right="0.23622047244094491" top="0.74803149606299213" bottom="0.74803149606299213" header="0" footer="0"/>
  <pageSetup paperSize="9" orientation="landscape" r:id="rId1"/>
  <headerFooter>
    <oddHeader>&amp;C&amp;P</oddHeader>
  </headerFooter>
  <rowBreaks count="1" manualBreakCount="1">
    <brk id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ДС56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2026-05-08T09:40:14Z</dcterms:created>
  <dcterms:modified xsi:type="dcterms:W3CDTF">2026-05-08T10:02:53Z</dcterms:modified>
</cp:coreProperties>
</file>