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enkoDR\Documents\2027\Водомерный узел (водоучет)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2" i="1" l="1"/>
  <c r="M17" i="1" l="1"/>
  <c r="M16" i="1"/>
  <c r="M15" i="1"/>
  <c r="M14" i="1"/>
  <c r="M13" i="1"/>
  <c r="M18" i="1" l="1"/>
  <c r="I17" i="1"/>
  <c r="H17" i="1"/>
  <c r="I16" i="1"/>
  <c r="H16" i="1"/>
  <c r="I15" i="1"/>
  <c r="H15" i="1"/>
  <c r="I14" i="1"/>
  <c r="H14" i="1"/>
  <c r="J14" i="1" l="1"/>
  <c r="J15" i="1"/>
  <c r="J16" i="1"/>
  <c r="J17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<sst xmlns="http://schemas.openxmlformats.org/spreadsheetml/2006/main" count="25" uniqueCount="25">
  <si>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</si>
  <si>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</si>
  <si>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</si>
  <si>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</si>
  <si>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</si>
  <si>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</si>
  <si>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</si>
  <si>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</si>
  <si>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</si>
  <si>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</si>
  <si>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</si>
  <si>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</si>
  <si>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</si>
  <si>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</si>
  <si>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</si>
  <si>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</si>
  <si>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</si>
  <si>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Ремонт водомерного узла в 2027 году</t>
  </si>
  <si>
    <t>Обслуживание водомерного узла в 2028 году</t>
  </si>
  <si>
    <t>Ремонт водомерного узла в 2028 году</t>
  </si>
  <si>
    <t>Цена (минимальная)</t>
  </si>
  <si>
    <t>Учреждение: Государственное бюджетное дошкольное образовательное учреждение детский сад № 52 компенсирующего вида Калининского района Санкт-Петербурга</t>
  </si>
  <si>
    <t>Выполнение работ по техническому обслуживанию водомерного узла, обслуживанию системы АСКУЭР на водомерных узлах</t>
  </si>
  <si>
    <t>Обслуживание системы АСКУЭР на водомерных узлах в 2027 году</t>
  </si>
  <si>
    <t>Обслуживание системы АСКУЭР на водомерных узлах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</si>
</sst>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F21" sqref="F21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25" customWidth="1"/>
    <col min="13" max="13" width="12.140625" style="11" customWidth="1"/>
    <col min="14" max="16384" width="9.140625" style="11"/>
  </cols>
  <sheetData>
    <row r="2" spans="1:14" x14ac:dyDescent="0.25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1" t="s">
        <v>22</v>
      </c>
      <c r="B4" s="31"/>
      <c r="C4" s="31"/>
      <c r="D4" s="31"/>
      <c r="E4" s="31"/>
      <c r="F4" s="31"/>
      <c r="G4" s="31"/>
      <c r="H4" s="31"/>
      <c r="I4" s="31"/>
      <c r="J4" s="31"/>
    </row>
    <row r="5" spans="1:14" x14ac:dyDescent="0.25">
      <c r="A5" s="31" t="s">
        <v>1</v>
      </c>
      <c r="B5" s="31"/>
      <c r="C5" s="31"/>
      <c r="D5" s="31"/>
      <c r="E5" s="31"/>
      <c r="F5" s="31"/>
      <c r="G5" s="31"/>
      <c r="H5" s="31"/>
      <c r="I5" s="31"/>
      <c r="J5" s="31"/>
    </row>
    <row r="7" spans="1:14" s="23" customFormat="1" x14ac:dyDescent="0.25">
      <c r="B7" s="31" t="s">
        <v>21</v>
      </c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</row>
    <row r="8" spans="1:14" ht="28.5" customHeight="1" x14ac:dyDescent="0.25">
      <c r="A8" s="31" t="s">
        <v>14</v>
      </c>
      <c r="B8" s="31"/>
      <c r="C8" s="31"/>
      <c r="D8" s="31"/>
      <c r="E8" s="31"/>
      <c r="F8" s="31"/>
      <c r="G8" s="31"/>
      <c r="H8" s="31"/>
      <c r="I8" s="31"/>
      <c r="J8" s="31"/>
    </row>
    <row r="10" spans="1:14" x14ac:dyDescent="0.25">
      <c r="A10" s="32" t="s">
        <v>5</v>
      </c>
      <c r="B10" s="32"/>
      <c r="C10" s="32"/>
      <c r="D10" s="32"/>
      <c r="E10" s="32"/>
      <c r="F10" s="32"/>
      <c r="G10" s="32"/>
      <c r="H10" s="32"/>
      <c r="I10" s="32"/>
      <c r="J10" s="32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20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9162.4</v>
      </c>
      <c r="D12" s="21">
        <v>9338.6</v>
      </c>
      <c r="E12" s="22">
        <v>9250.5</v>
      </c>
      <c r="F12" s="15"/>
      <c r="G12" s="15"/>
      <c r="H12" s="15">
        <f t="shared" ref="H12" si="0">AVERAGE(C12:G12)</f>
        <v>9250.5</v>
      </c>
      <c r="I12" s="15">
        <f t="shared" ref="I12" si="1">STDEV(C12:G12)</f>
        <v>88.1</v>
      </c>
      <c r="J12" s="16">
        <f t="shared" ref="J12:J17" si="2">I12/H12*100</f>
        <v>0.95</v>
      </c>
      <c r="K12" s="18">
        <v>4</v>
      </c>
      <c r="L12" s="15">
        <v>9162.4</v>
      </c>
      <c r="M12" s="15">
        <f>K12*L12</f>
        <v>36649.599999999999</v>
      </c>
    </row>
    <row r="13" spans="1:14" ht="60.75" thickBot="1" x14ac:dyDescent="0.3">
      <c r="A13" s="10"/>
      <c r="B13" s="28" t="s">
        <v>23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:H14" si="3">AVERAGE(C13:G13)</f>
        <v>4914</v>
      </c>
      <c r="I13" s="15">
        <f t="shared" ref="I13:I14" si="4">STDEV(C13:G13)</f>
        <v>46.8</v>
      </c>
      <c r="J13" s="16">
        <f t="shared" si="2"/>
        <v>0.95</v>
      </c>
      <c r="K13" s="19">
        <v>4</v>
      </c>
      <c r="L13" s="15">
        <v>4867.2</v>
      </c>
      <c r="M13" s="15">
        <f t="shared" ref="M13:M17" si="5">K13*L13</f>
        <v>19468.8</v>
      </c>
    </row>
    <row r="14" spans="1:14" ht="30.75" hidden="1" thickBot="1" x14ac:dyDescent="0.3">
      <c r="A14" s="10"/>
      <c r="B14" s="28" t="s">
        <v>17</v>
      </c>
      <c r="C14" s="20"/>
      <c r="D14" s="21"/>
      <c r="E14" s="22"/>
      <c r="F14" s="15"/>
      <c r="G14" s="15"/>
      <c r="H14" s="15" t="e">
        <f t="shared" si="3"/>
        <v>#DIV/0!</v>
      </c>
      <c r="I14" s="15" t="e">
        <f t="shared" si="4"/>
        <v>#DIV/0!</v>
      </c>
      <c r="J14" s="16" t="e">
        <f t="shared" si="2"/>
        <v>#DIV/0!</v>
      </c>
      <c r="K14" s="18">
        <v>1</v>
      </c>
      <c r="L14" s="15"/>
      <c r="M14" s="15">
        <f t="shared" si="5"/>
        <v>0</v>
      </c>
    </row>
    <row r="15" spans="1:14" ht="45.75" thickBot="1" x14ac:dyDescent="0.3">
      <c r="B15" s="28" t="s">
        <v>18</v>
      </c>
      <c r="C15" s="20">
        <v>9528.9</v>
      </c>
      <c r="D15" s="21">
        <v>9898.92</v>
      </c>
      <c r="E15" s="22">
        <v>9713.0300000000007</v>
      </c>
      <c r="F15" s="15"/>
      <c r="G15" s="15"/>
      <c r="H15" s="15">
        <f t="shared" ref="H15:H17" si="6">AVERAGE(C15:G15)</f>
        <v>9713.6200000000008</v>
      </c>
      <c r="I15" s="15">
        <f t="shared" ref="I15:I17" si="7">STDEV(C15:G15)</f>
        <v>185.01</v>
      </c>
      <c r="J15" s="16">
        <f t="shared" si="2"/>
        <v>1.9</v>
      </c>
      <c r="K15" s="19">
        <v>4</v>
      </c>
      <c r="L15" s="15">
        <v>9528.9</v>
      </c>
      <c r="M15" s="15">
        <f t="shared" si="5"/>
        <v>38115.599999999999</v>
      </c>
    </row>
    <row r="16" spans="1:14" ht="60.75" thickBot="1" x14ac:dyDescent="0.3">
      <c r="B16" s="28" t="s">
        <v>24</v>
      </c>
      <c r="C16" s="20">
        <v>5061.8900000000003</v>
      </c>
      <c r="D16" s="21">
        <v>5258.45</v>
      </c>
      <c r="E16" s="22">
        <v>5159.7</v>
      </c>
      <c r="F16" s="15"/>
      <c r="G16" s="15"/>
      <c r="H16" s="15">
        <f t="shared" si="6"/>
        <v>5160.01</v>
      </c>
      <c r="I16" s="15">
        <f t="shared" si="7"/>
        <v>98.28</v>
      </c>
      <c r="J16" s="16">
        <f t="shared" si="2"/>
        <v>1.9</v>
      </c>
      <c r="K16" s="18">
        <v>4</v>
      </c>
      <c r="L16" s="15">
        <v>5061.8900000000003</v>
      </c>
      <c r="M16" s="15">
        <f t="shared" si="5"/>
        <v>20247.560000000001</v>
      </c>
    </row>
    <row r="17" spans="2:13" ht="30.75" hidden="1" thickBot="1" x14ac:dyDescent="0.3">
      <c r="B17" s="28" t="s">
        <v>19</v>
      </c>
      <c r="C17" s="20"/>
      <c r="D17" s="21"/>
      <c r="E17" s="22"/>
      <c r="F17" s="15"/>
      <c r="G17" s="15"/>
      <c r="H17" s="15" t="e">
        <f t="shared" si="6"/>
        <v>#DIV/0!</v>
      </c>
      <c r="I17" s="15" t="e">
        <f t="shared" si="7"/>
        <v>#DIV/0!</v>
      </c>
      <c r="J17" s="16" t="e">
        <f t="shared" si="2"/>
        <v>#DIV/0!</v>
      </c>
      <c r="K17" s="19">
        <v>1</v>
      </c>
      <c r="L17" s="15"/>
      <c r="M17" s="15">
        <f t="shared" si="5"/>
        <v>0</v>
      </c>
    </row>
    <row r="18" spans="2:13" x14ac:dyDescent="0.25">
      <c r="M18" s="29">
        <f>SUM(M12:M17)</f>
        <v>114481.56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3"/>
      <c r="C21" s="33"/>
      <c r="D21" s="33"/>
      <c r="E21" s="33"/>
      <c r="F21" s="33"/>
      <c r="G21" s="33"/>
      <c r="H21" s="33"/>
      <c r="I21" s="33"/>
      <c r="J21" s="33"/>
      <c r="K21" s="33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4"/>
      <c r="C24" s="34"/>
      <c r="D24" s="34"/>
      <c r="E24" s="34"/>
      <c r="F24" s="34"/>
      <c r="G24" s="34"/>
      <c r="H24" s="34"/>
      <c r="I24" s="34"/>
      <c r="J24" s="34"/>
      <c r="K24" s="34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6"/>
      <c r="C27" s="36"/>
      <c r="D27" s="36"/>
      <c r="E27" s="36"/>
      <c r="F27" s="36"/>
      <c r="G27" s="36"/>
      <c r="H27" s="36"/>
      <c r="I27" s="5"/>
      <c r="J27" s="35"/>
      <c r="K27" s="35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Дулова Ирина Викторовна</cp:lastModifiedBy>
  <cp:lastPrinted>2017-04-26T13:19:09Z</cp:lastPrinted>
  <dcterms:created xsi:type="dcterms:W3CDTF">2014-02-20T07:55:18Z</dcterms:created>
  <dcterms:modified xsi:type="dcterms:W3CDTF">2026-05-06T12:48:40Z</dcterms:modified>
</cp:coreProperties>
</file>