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bserver\договор$\1 МЕБЕЛЬ САДЫ\ДС 52\ТЗ НМЦК ОКПД КТРУ\"/>
    </mc:Choice>
  </mc:AlternateContent>
  <bookViews>
    <workbookView xWindow="0" yWindow="0" windowWidth="28275" windowHeight="7560"/>
  </bookViews>
  <sheets>
    <sheet name="ДС52" sheetId="1" r:id="rId1"/>
  </sheets>
  <definedNames>
    <definedName name="_xlnm._FilterDatabase" localSheetId="0" hidden="1">ДС52!$A$1:$Q$1</definedName>
    <definedName name="Z_8A79792D_5C3F_4118_93BB_52212E4B3494_.wvu.FilterData" localSheetId="0" hidden="1">ДС52!$A$6:$D$12</definedName>
    <definedName name="Z_8FA54A54_8817_4669_8394_98B548BD02A1_.wvu.FilterData" localSheetId="0" hidden="1">ДС52!$A$6:$D$12</definedName>
    <definedName name="Z_C59D973B_12EC_41D6_B85B_691D27126983_.wvu.FilterData" localSheetId="0" hidden="1">ДС52!$A$6:$D$12</definedName>
    <definedName name="Z_F226D1E7_5F9C_4FEF_B537_2257CF82A713_.wvu.FilterData" localSheetId="0" hidden="1">ДС52!$A$6:$D$12</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P11" i="1" l="1"/>
  <c r="M11" i="1"/>
  <c r="J11" i="1"/>
  <c r="E11" i="1"/>
  <c r="P10" i="1"/>
  <c r="M10" i="1"/>
  <c r="J10" i="1"/>
  <c r="E10" i="1"/>
  <c r="P9" i="1"/>
  <c r="M9" i="1"/>
  <c r="J9" i="1"/>
  <c r="E9" i="1"/>
  <c r="P8" i="1"/>
  <c r="M8" i="1"/>
  <c r="J8" i="1"/>
  <c r="E8" i="1"/>
  <c r="P7" i="1"/>
  <c r="M7" i="1"/>
  <c r="J7" i="1"/>
  <c r="E7" i="1"/>
  <c r="P6" i="1"/>
  <c r="M6" i="1"/>
  <c r="J6" i="1"/>
  <c r="E6" i="1"/>
  <c r="P5" i="1"/>
  <c r="M5" i="1"/>
  <c r="J5" i="1"/>
  <c r="E5" i="1"/>
  <c r="P4" i="1"/>
  <c r="M4" i="1"/>
  <c r="J4" i="1"/>
  <c r="E4" i="1"/>
  <c r="P3" i="1"/>
  <c r="M3" i="1"/>
  <c r="J3" i="1"/>
  <c r="J1" i="1" s="1"/>
  <c r="E3" i="1"/>
  <c r="P2" i="1"/>
  <c r="M2" i="1"/>
  <c r="J2" i="1"/>
  <c r="E2" i="1"/>
  <c r="M1" i="1" l="1"/>
  <c r="P1" i="1"/>
  <c r="E12" i="1"/>
</calcChain>
</file>

<file path=xl/sharedStrings.xml><?xml version="1.0" encoding="utf-8"?>
<sst xmlns="http://schemas.openxmlformats.org/spreadsheetml/2006/main" count="49" uniqueCount="46">
  <si>
    <t>;</t>
  </si>
  <si>
    <t>Светлана</t>
  </si>
  <si>
    <t>ДС52</t>
  </si>
  <si>
    <t>Наименование</t>
  </si>
  <si>
    <t>ОКПД2</t>
  </si>
  <si>
    <t>КТРУ</t>
  </si>
  <si>
    <t>Фирма 1  Σ=</t>
  </si>
  <si>
    <t>Фирма 2   Σ=</t>
  </si>
  <si>
    <t>Фирма 3   Σ=</t>
  </si>
  <si>
    <t>Стул на металлическом каркасе</t>
  </si>
  <si>
    <t>31.01.11.150 - Мебель для сидения, преимущественно с металлическим каркасом</t>
  </si>
  <si>
    <t>31.01.11.150-00000003 - Стул на металлическом каркасе</t>
  </si>
  <si>
    <t>Стул на металлическом каркасе. Наличие мягкого сидения Да. Наличие мягкой спинки да. Габаритные размеры изделия (ШхГхВ) 550 мм х 600 мм х 830 мм. высота сиденья 470мм, глубина сиденья 450мм, ширина сиденья 470мм. Спинка и сиденье стула мягкие. Каркас стула сварной металлический, с защитно-декоративным покрытием, состоит из ножек (2 шт.), дуг спинки (2 шт.) и поперечин (2шт.).Ножки и дуги спинки изготовлены из трубы овального сечения 30х15х1,2 мм, поперечины - из трубы круглого сечения Ф16х1,2 мм.
Покрытие каркаса: термореактивная порошковая краска черного. Сидение и спинка не монолитные. Материал изготовления основания сидения и спинки фанера с наружными слоями из шпона лиственных пород дерева. Толщина фанеры 9 мм. Материал набивки изделия формованный пенополиуретан. Плотность набивки 25 кг/м³ - 40 кг/м³. Толщина мягкого элемента 25 мм. Стопируется по 10 шт. Выдерживаемая нагрузка 120 кг. Предельное отклонение размеров до 10%. Обивка экокожа, цвет черный.</t>
  </si>
  <si>
    <t>Стеллаж офисный</t>
  </si>
  <si>
    <t>31.01.12.140 Стеллажи офисные деревянные</t>
  </si>
  <si>
    <t>31.01.10.000-00000007 - Стеллаж офисный</t>
  </si>
  <si>
    <t xml:space="preserve">Стеллаж офисный. Размеры (ШхГхВ) 800 мм х 430 мм х 2000 мм. четыре полки, пять открытых уровня Материал изготовления каркаса ЛДСП, толщиной 16 мм. Торцы деталей каркаса облицованы кромочным материалом АБС, толщина на скрытых и видимых торцах 0,45 и 2мм. Материал изготовления топа и полок ЛДСП, толщиной 16 мм. Полка устанавливаются на полкодержатели. Полкодержатели металлические, диаметром 5 мм. Материал изготовления задней стенки ДВП, толщиной 4мм. Предельное отклонение размеров до 10%. Сборка изделия осуществляется на шкант твердолиственных пород дерева, эксцентрик и шток. В дно изделия устанавливаются регулируемые по высоте опоры, в комплект которых входит пластиковый корпус размером (ШхГхВ) 50 мм х 50 мм х 38 мм и регулировочный механизм, представляющий из себя контргайку внутри пластикового корпуса и вкручивающийся регулировочный болт из металла с пластиковым основанием. </t>
  </si>
  <si>
    <t>Шкаф для учебных пособий</t>
  </si>
  <si>
    <t>31.01.12.139 Шкафы деревянные прочие</t>
  </si>
  <si>
    <t>31.01.12.130-00000001 - Шкаф для учебных пособий</t>
  </si>
  <si>
    <t>Шкаф для учебных пособий. Размеры (ШхГхВ) 800 мм х 430 мм х 2000 мм. 4 полки закрыт 2 фасадами.Материал изготовления каркаса ЛДСП, толщиной 16 мм. Торцы деталей каркаса облицованы кромочным материалом АБС, толщина на скрытых и видимых торцах 0,45 и 2мм. Материал изготовления топа и полок ЛДСП, толщиной 16 мм. Полка устанавливаются на полкодержатели. Полкодержатели металлические, диаметром 5 мм. Материал изготовления фасада ЛДСП, толщиной: 16 мм. Фасады навешиваются на петли. Все шарниры петель имеют трехмерное регулирование с устройством, фиксирующим фасад в закрытом состоянии и предотвращающим самопроизвольное открывание. Материал чашки петли никелированная сталь. Угол открывания петли 105 градусов. Материал изготовления задней стенки ДВП, толщиной 4мм. Сборка изделия осуществляется на шкант твердолиственных пород дерева, эксцентрик и шток. В дно изделия устанавливаются регулируемые по высоте опоры, в комплект которых входит пластиковый корпус размером (ШхГхВ) 50 мм х 50 мм х 38 мм и регулировочный механизм, представляющий из себя контргайку внутри пластикового корпуса и вкручивающийся регулировочный болт из металла с пластиковым основанием. Предельное отклонение размеров до 10%.</t>
  </si>
  <si>
    <t>Шкаф для одежды деревянный</t>
  </si>
  <si>
    <t>31.01.12.131 - Шкафы для одежды деревянные</t>
  </si>
  <si>
    <t>31.01.12.131-00000001 - Шкаф для одежды деревянный</t>
  </si>
  <si>
    <t>Шкаф для одежды деревянный. Размеры (ШхГхВ) 500 мм х 430 мм х 2000 мм. Наполнение: Полка под головные уборы и выдвижная штанга. Материал изготовления каркаса ЛДСП, толщиной 16 мм. Торцы деталей каркаса облицованы кромочным материалом АБС, толщина на скрытых и видимых торцах 0,45 и 2мм. Материал изготовления топа и полок ЛДСП, толщиной 16 мм. Полка устанавливаются на полкодержатели. Полкодержатели металлические, диаметром 5 мм. Материал изготовления фасада ЛДСП, толщиной: 16 мм. Фасады навешиваются на петли. Все шарниры петель имеют трехмерное регулирование с устройством, фиксирующим фасад в закрытом состоянии и предотвращающим самопроизвольное открывание. Материал чашки петли никелированная сталь. Угол открывания петли 105 градусов. Материал изготовления задней стенки ДВП, толщиной 4мм. Сборка изделия осуществляется на шкант твердолиственных пород дерева, эксцентрик и шток. В дно изделия устанавливаются регулируемые по высоте опоры, в комплект которых входит пластиковый корпус размером (ШхГхВ) 50 мм х 50 мм х 38 мм и регулировочный механизм, представляющий из себя контргайку внутри пластикового корпуса и вкручивающийся регулировочный болт из металла с пластиковым основанием. Предельное отклонение размеров до 10%.</t>
  </si>
  <si>
    <t>Набор детской мебели</t>
  </si>
  <si>
    <t>31.09.13.142 - Наборы детской деревянной мебели</t>
  </si>
  <si>
    <t>Набор детской мебели. Изготовлен из ЛДСП, облицованной пленками на основе термореактивных полимеров, толщиной не менее 16 мм, ГОСТ 32289-2013. Цвет ЛДСП – по согласованию с заказчиком. Основные детали обработаны противоударной ПВХ кромкой, толщиной не менее 0.4 мм. Набор состоит из трех модулей, расположенных углом. Первый и второй модуль образуют угловую конструкцию при помощи стыковки к третьему модулю. Модули соединяются между собой в единую конструкцию при помощи межсекционных стяжек. Первый модуль имеет габаритные размеры – ширина 1192 мм, глубина 340 мм, высота 700 мм. Представляет собой сквозной открытый стеллаж, разделенный средником на две секции разной ширины. Одна секция, меньшего размера, разделена полкой на две части. Вторая-одной полкой на две части, верхняя из которых разделена перегородкой пополам. Боковины выступают над верхней полкой и имеют закругленные углы. В нижней части, спереди и сзади, стеллаж имеет цоколь, высотой 50 мм. Второй модуль имеет габаритные размеры – ширина 1192 мм, глубина 340 мм, высота 700 мм. Представляет собой сквозной открытый стеллаж, разделенный полкой на две части. Верхняя часть разделена двумя перегородками на три секции, нижняя – разделена одной перегородкой на две секции. Боковины выступают над верхней полкой и имеют закругленные углы. В нижней части, спереди и сзади, стеллаж имеет цоколь, высотой 50 мм. Третий модуль имеет габаритные размеры – ширина 340 мм, глубина 340 мм, высота 700 мм. Представляет собой угловую открытую консоль, разделенную радиусной полкой на две части. Боковина и задняя стенка изготовлены из ЛДСП, выступают над верхней полкой и имеют закругленный угол. Предусмотрено крепление к соседним модулям. Нижние части опор должны быть оборудованы пластмассовыми подпятниками, для защиты изделия при перестановке и препятствия попадания влаги. Вся фурнитура должна гарантировать прочность, надежность и длительный срок службы изделия. Предельное отклонение размеров до 10%.</t>
  </si>
  <si>
    <t>Стул детский для дошкольных учреждений</t>
  </si>
  <si>
    <t>31.09.13.149 - Изделия детской мебели прочие, не включенные в другие группировки</t>
  </si>
  <si>
    <t>31.09.13.149-00000005 - Стул детский для дошкольных учреждений</t>
  </si>
  <si>
    <t>Стул детский для дошкольных учреждений. Тип каркаса Металлический
Регулировка по высоте Да
Ростовая группа 1-3
Толщина фанеры, мм 8
Диаметр труб каркаса 14;18 мм
Описание Стул представляет собой конструкцию из каркаса, спинки и сиденья. Каркас представляет собой металлические трубы круглого сечения. 4 ножки и перекладина. труб закрыты пластмассовыми заглушками. Спинка фигурная. Материал изготовления сиденья и спинки стула фанера. Спинка и сиденье изделия окрашены краской в один цвет. Спинка крепится в верхней части каркаса стула. Предельное отклонение размеров до 10%.</t>
  </si>
  <si>
    <t>Тумба офисная деревянная</t>
  </si>
  <si>
    <t>31.01.12.150 Тумбы офисные деревянные</t>
  </si>
  <si>
    <t>31.01.12.150-00000003 - Тумба офисная деревянная</t>
  </si>
  <si>
    <t>Тумба офисная деревянная. Габаритные размеры – ширина 805 мм, глубина 600 мм, высота 850 мм. Изготовлена из ЛДСП, облицованной пленками на основе термореактивных полимеров, толщиной не менее 16 мм, ГОСТ 32289-2013. Цвет ЛДСП – по согласованию с заказчиком. Основные детали обработаны противоударной ПВХ кромкой, толщиной не менее 0.4 мм. Столешница постформинг толщиной 26 мм, изготовлена из ДСП, с облицовкой декоративным пластиком. Цвет пластика – по согласованию с заказчиком.
Представляет собой конструкцию, разделенную двумя полками на три части. Верхняя часть разделена перегородкой на две секции, в каждой из которых расположен выдвижной ящик, установленный на роликовые направляющие, с ручкой-дугой по центру фасада. Две нижние части закрыты фасадами из ЛДСП, установленными на накладные петли, с ручкой-дугой с межцентровым расстоянием не менее 96 мм в верхней части. Неосновная полка установлена на полкодержателях-дупло, для возможности регулировки ее по высоте. Столешница выступает над фасадами на 30 мм. В нижней части, спереди, тумба имеет цоколь, высотой не менее 100 мм и не более 120 мм. С обратной стороны изделие закрыто листом ЛХДФ. Предусмотрен спил под плинтус, для удобства размещения вдоль стены. Нижние части опор должны быть оборудованы пластмассовыми подпятниками, для защиты изделия при перестановке и препятствия попадания влаги. 
 Предельное отклонение размеров до 10%.</t>
  </si>
  <si>
    <t>Стеллаж детский</t>
  </si>
  <si>
    <t>Стеллаж детский. Габаритные размеры – ширина 1900 мм, глубина 394 мм, высота 1670 мм. Изготовлен из ЛДСП, облицованной пленками на основе термореактивных полимеров, толщиной не менее 16 мм, ГОСТ 32289-2013. Цвет ЛДСП – по согласованию с заказчиком. Основные детали обработаны противоударной ПВХ кромкой, толщиной не менее 0.4 мм. Представляет собой полуоткрытый стеллаж, в нижней части которого расположены две тумбы с единой столешницей, в верхней – надстройка. Тумбы высотой 640 мм от пола, являются зеркальным отражением друг друга. Тумбы разделены средником на две части, одна из которых разделена полкой и закрыта фасадом из ЛДСП, установленным на накладные петли, с ручкой-дугой в верхней части. Вторая часть разделена полкой на две секции, одна из которых, в свою очередь, разделена перегородкой на две части. Надстройка состоит из двух угловых консолей, имеющих реечные боковины и разделенных двумя радиусными полками на три части, и расположенного между ними экрана, с закрепленным на нем ковролином. Размер ковролина: ширина 1125 мм, высота 835 мм, цвет-серый. С обратной стороны изделие закрыто листом ЛХДФ. Предусмотрен спил под плинтус, для удобства размещения вдоль стены. Нижние части опор должны быть оборудованы пластмассовыми подпятниками, для защиты изделия при перестановке и препятствия попадания влаги. Все углы закруглены для безопасности. Вся фурнитура должна гарантировать прочность, надежность и длительный срок службы изделия. Предельное отклонение размеров до 10%.</t>
  </si>
  <si>
    <t>31.01.12.131-00000001 Шкаф для одежды деревянный</t>
  </si>
  <si>
    <t>Шкаф для одежды деревянный. Габаритные размеры – ширина 908 мм, глубина 360 мм, высота 1846 мм. Изготовлен из ЛДСП, облицованной пленками на основе термореактивных полимеров, толщиной не менее 16 мм, ГОСТ 32289-2013. Цвет ЛДСП – по согласованию с заказчиком. Основные детали обработаны противоударной ПВХ кромкой, толщиной не менее 0.4 мм. Представляет собой полуоткрытый стеллаж, разделенный средником на две секции. Левая секция, меньшего размера, разделена четырьмя полками на пять равных частей. Неосновные полки установлены на полкодержателях-дупло, для возможности регулировки их по высоте. Две нижние части закрыты фасадом из ЛДСП, установленным на накладные петли, с ручкой-дугой с межцентровым расстоянием не менее 96 мм. Правая секция имеет сверху полку под головные уборы, под которой расположена выдвижная штанга (тромбон) для одежды. Секция закрыта фасадом из ЛДСП, установленным на накладные петли, с ручкой-дугой с межцентровым расстоянием не менее 96 мм. В нижней части, спереди, стеллаж имеет цоколь, высотой 50 мм С обратной стороны изделие закрыто листом ЛХДФ. Предусмотрен спил под плинтус, для удобства размещения вдоль стены. Нижние части опор должны быть оборудованы пластмассовыми подпятниками, для защиты изделия при перестановке и препятствия попадания влаги. Вся фурнитура должна гарантировать прочность, надежность и длительный срок службы изделия.  Предельное отклонение размеров до 10%.</t>
  </si>
  <si>
    <t>Стол администратора</t>
  </si>
  <si>
    <t>Стол администратора. Форма ресепшен Г-образная, длина левой стороны 1200 мм, длина правой стороны 1750 мм, высота 1300 мм. Изготовлен из ЛДСП толщиной не менее 16 мм. Основные детали обработаны противоударной ПВХ кромкой, толщиной не менее 0.4 мм, столешница обработана ПВХ кромкой не менее 2 мм. Стойка имеет 2 верхние столешницы для посетителей, шириной не менее 300 мм, и 2 нижние столешницы, глубина левой нижней столешницы 400 мм, правой 600 мм. В правой столешнице имеется отверсие под провода. Под левой нижней столешницей имеется встроенный 2х дверный шкаф размером 750 мм*400 мм*800 мм, с 2-мя полками. Стойка имеет 2 передних экрана, 2 боковых экрана, выполненных из материала ЛДСП толщиной не менее 16 мм. Предельное отклонение размеров до 10%.</t>
  </si>
  <si>
    <t xml:space="preserve">. </t>
  </si>
  <si>
    <t>Описание</t>
  </si>
  <si>
    <t>НМЦК</t>
  </si>
  <si>
    <t>31.01.12.110 </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</si>
</sst>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 _₽_-;\-* #,##0.00\ _₽_-;_-* &quot;-&quot;??\ _₽_-;_-@_-"/>
    <numFmt numFmtId="164" formatCode="_-* #,##0.00_-;\-* #,##0.00_-;_-* &quot;-&quot;??_-;_-@_-"/>
    <numFmt numFmtId="165" formatCode="#,##0.00;[Red]#,##0.00"/>
  </numFmts>
  <fonts count="14" x14ac:knownFonts="1">
    <font>
      <sz val="11"/>
      <color theme="1"/>
      <name val="Calibri"/>
      <family val="2"/>
      <charset val="204"/>
      <scheme val="minor"/>
    </font>
    <font>
      <sz val="11"/>
      <color theme="1"/>
      <name val="Calibri"/>
      <family val="2"/>
      <charset val="204"/>
      <scheme val="minor"/>
    </font>
    <font>
      <sz val="11"/>
      <color rgb="FF006100"/>
      <name val="Calibri"/>
      <family val="2"/>
      <charset val="204"/>
      <scheme val="minor"/>
    </font>
    <font>
      <sz val="11"/>
      <color rgb="FF9C5700"/>
      <name val="Calibri"/>
      <family val="2"/>
      <charset val="204"/>
      <scheme val="minor"/>
    </font>
    <font>
      <sz val="11"/>
      <color rgb="FFFF0000"/>
      <name val="Calibri"/>
      <family val="2"/>
      <charset val="204"/>
      <scheme val="minor"/>
    </font>
    <font>
      <b/>
      <sz val="11"/>
      <color theme="1"/>
      <name val="Times New Roman"/>
      <family val="1"/>
      <charset val="204"/>
    </font>
    <font>
      <sz val="11"/>
      <name val="Calibri"/>
      <family val="2"/>
      <charset val="204"/>
    </font>
    <font>
      <b/>
      <sz val="12"/>
      <color theme="1"/>
      <name val="Times New Roman"/>
      <family val="1"/>
      <charset val="204"/>
    </font>
    <font>
      <sz val="12"/>
      <color theme="1"/>
      <name val="Times New Roman"/>
      <family val="1"/>
      <charset val="204"/>
    </font>
    <font>
      <sz val="12"/>
      <color rgb="FF222222"/>
      <name val="Arial"/>
      <family val="2"/>
      <charset val="204"/>
    </font>
    <font>
      <b/>
      <i/>
      <sz val="12"/>
      <name val="Times New Roman"/>
      <family val="1"/>
      <charset val="204"/>
    </font>
    <font>
      <b/>
      <sz val="12"/>
      <name val="Times New Roman"/>
      <family val="1"/>
      <charset val="204"/>
    </font>
    <font>
      <sz val="11"/>
      <color theme="1"/>
      <name val="Times New Roman"/>
      <family val="1"/>
      <charset val="204"/>
    </font>
    <font>
      <sz val="11"/>
      <color theme="1"/>
      <name val="Calibri"/>
      <family val="2"/>
      <scheme val="minor"/>
    </font>
  </fonts>
  <fills count="11">
    <fill>
      <patternFill patternType="none"/>
    </fill>
    <fill>
      <patternFill patternType="gray125"/>
    </fill>
    <fill>
      <patternFill patternType="solid">
        <fgColor rgb="FFC6EFCE"/>
      </patternFill>
    </fill>
    <fill>
      <patternFill patternType="solid">
        <fgColor rgb="FFFFEB9C"/>
      </patternFill>
    </fill>
    <fill>
      <patternFill patternType="solid">
        <fgColor theme="8" tint="0.79998168889431442"/>
        <bgColor indexed="65"/>
      </patternFill>
    </fill>
    <fill>
      <patternFill patternType="solid">
        <fgColor theme="0"/>
        <bgColor theme="0"/>
      </patternFill>
    </fill>
    <fill>
      <patternFill patternType="solid">
        <fgColor theme="0"/>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theme="0"/>
        <bgColor rgb="FFFFFF00"/>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6">
    <xf numFmtId="0" fontId="0" fillId="0" borderId="0"/>
    <xf numFmtId="43" fontId="1" fillId="0" borderId="0" applyFont="0" applyFill="0" applyBorder="0" applyAlignment="0" applyProtection="0"/>
    <xf numFmtId="0" fontId="2" fillId="2" borderId="0" applyNumberFormat="0" applyBorder="0" applyAlignment="0" applyProtection="0"/>
    <xf numFmtId="0" fontId="3" fillId="3" borderId="0" applyNumberFormat="0" applyBorder="0" applyAlignment="0" applyProtection="0"/>
    <xf numFmtId="0" fontId="1" fillId="4" borderId="0" applyNumberFormat="0" applyBorder="0" applyAlignment="0" applyProtection="0"/>
    <xf numFmtId="164" fontId="13" fillId="0" borderId="0" applyFont="0" applyFill="0" applyBorder="0" applyAlignment="0" applyProtection="0"/>
  </cellStyleXfs>
  <cellXfs count="38">
    <xf numFmtId="0" fontId="0" fillId="0" borderId="0" xfId="0"/>
    <xf numFmtId="0" fontId="5" fillId="5"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5" fillId="6" borderId="1" xfId="0" applyFont="1" applyFill="1" applyBorder="1" applyAlignment="1">
      <alignment horizontal="center" vertical="center" wrapText="1"/>
    </xf>
    <xf numFmtId="0" fontId="0" fillId="0" borderId="0" xfId="0" applyAlignment="1">
      <alignment horizontal="center" vertical="center"/>
    </xf>
    <xf numFmtId="0" fontId="12" fillId="5" borderId="1" xfId="0" applyFont="1" applyFill="1" applyBorder="1" applyAlignment="1">
      <alignment horizontal="center" vertical="center"/>
    </xf>
    <xf numFmtId="4" fontId="5" fillId="5" borderId="1" xfId="0" applyNumberFormat="1" applyFont="1" applyFill="1" applyBorder="1" applyAlignment="1">
      <alignment horizontal="center" vertical="center" wrapText="1"/>
    </xf>
    <xf numFmtId="0" fontId="12" fillId="5" borderId="1" xfId="0" applyFont="1" applyFill="1" applyBorder="1" applyAlignment="1">
      <alignment horizontal="center" vertical="center" wrapText="1"/>
    </xf>
    <xf numFmtId="1" fontId="8" fillId="7" borderId="1" xfId="0" applyNumberFormat="1" applyFont="1" applyFill="1" applyBorder="1" applyAlignment="1">
      <alignment horizontal="center" vertical="center"/>
    </xf>
    <xf numFmtId="164" fontId="8" fillId="7" borderId="1" xfId="5" applyFont="1" applyFill="1" applyBorder="1" applyAlignment="1">
      <alignment horizontal="center" vertical="center"/>
    </xf>
    <xf numFmtId="0" fontId="8" fillId="8" borderId="1" xfId="5" applyNumberFormat="1" applyFont="1" applyFill="1" applyBorder="1" applyAlignment="1">
      <alignment horizontal="center" vertical="center"/>
    </xf>
    <xf numFmtId="164" fontId="8" fillId="8" borderId="1" xfId="5" applyFont="1" applyFill="1" applyBorder="1" applyAlignment="1">
      <alignment horizontal="center" vertical="center"/>
    </xf>
    <xf numFmtId="1" fontId="8" fillId="9" borderId="1" xfId="5" applyNumberFormat="1" applyFont="1" applyFill="1" applyBorder="1" applyAlignment="1">
      <alignment horizontal="center" vertical="center"/>
    </xf>
    <xf numFmtId="164" fontId="8" fillId="9" borderId="1" xfId="5" applyFont="1" applyFill="1" applyBorder="1" applyAlignment="1">
      <alignment horizontal="center" vertical="center"/>
    </xf>
    <xf numFmtId="165" fontId="5" fillId="5" borderId="1" xfId="0" applyNumberFormat="1" applyFont="1" applyFill="1" applyBorder="1" applyAlignment="1">
      <alignment horizontal="center" vertical="center" wrapText="1"/>
    </xf>
    <xf numFmtId="0" fontId="12" fillId="6" borderId="1" xfId="0" applyFont="1" applyFill="1" applyBorder="1" applyAlignment="1">
      <alignment horizontal="center" vertical="center" wrapText="1"/>
    </xf>
    <xf numFmtId="165" fontId="5" fillId="6" borderId="1" xfId="0" applyNumberFormat="1" applyFont="1" applyFill="1" applyBorder="1" applyAlignment="1">
      <alignment horizontal="center" vertical="center" wrapText="1"/>
    </xf>
    <xf numFmtId="165" fontId="5" fillId="10" borderId="1" xfId="0" applyNumberFormat="1" applyFont="1" applyFill="1" applyBorder="1" applyAlignment="1">
      <alignment horizontal="center" vertical="center" wrapText="1"/>
    </xf>
    <xf numFmtId="0" fontId="0" fillId="6" borderId="0" xfId="0" applyFill="1"/>
    <xf numFmtId="0" fontId="12" fillId="6" borderId="0" xfId="0" applyFont="1" applyFill="1" applyAlignment="1">
      <alignment horizontal="center" vertical="center" wrapText="1"/>
    </xf>
    <xf numFmtId="0" fontId="4" fillId="6" borderId="0" xfId="0" applyFont="1" applyFill="1" applyAlignment="1">
      <alignment wrapText="1"/>
    </xf>
    <xf numFmtId="0" fontId="12" fillId="0" borderId="1" xfId="0" applyFont="1" applyFill="1" applyBorder="1" applyAlignment="1">
      <alignment horizontal="center" vertical="center"/>
    </xf>
    <xf numFmtId="0" fontId="12" fillId="0" borderId="1" xfId="0" applyFont="1" applyFill="1" applyBorder="1" applyAlignment="1">
      <alignment horizontal="center" vertical="center" wrapText="1"/>
    </xf>
    <xf numFmtId="43" fontId="7" fillId="0" borderId="1" xfId="1" applyFont="1" applyFill="1" applyBorder="1" applyAlignment="1">
      <alignment horizontal="center" vertical="center" wrapText="1"/>
    </xf>
    <xf numFmtId="0" fontId="8" fillId="0" borderId="1" xfId="0" applyFont="1" applyBorder="1" applyAlignment="1">
      <alignment horizontal="center" vertical="center"/>
    </xf>
    <xf numFmtId="0" fontId="9" fillId="0" borderId="1" xfId="0" applyFont="1" applyBorder="1" applyAlignment="1">
      <alignment horizontal="right"/>
    </xf>
    <xf numFmtId="164" fontId="10" fillId="6" borderId="1" xfId="3" applyNumberFormat="1" applyFont="1" applyFill="1" applyBorder="1" applyAlignment="1">
      <alignment horizontal="right" vertical="center"/>
    </xf>
    <xf numFmtId="0" fontId="11" fillId="2" borderId="1" xfId="2" applyNumberFormat="1" applyFont="1" applyBorder="1" applyAlignment="1">
      <alignment horizontal="right" vertical="center"/>
    </xf>
    <xf numFmtId="164" fontId="10" fillId="6" borderId="1" xfId="2" applyNumberFormat="1" applyFont="1" applyFill="1" applyBorder="1" applyAlignment="1">
      <alignment horizontal="right" vertical="center"/>
    </xf>
    <xf numFmtId="0" fontId="11" fillId="4" borderId="1" xfId="4" applyNumberFormat="1" applyFont="1" applyBorder="1" applyAlignment="1">
      <alignment horizontal="right" vertical="center"/>
    </xf>
    <xf numFmtId="0" fontId="0" fillId="0" borderId="1" xfId="0" applyBorder="1" applyAlignment="1">
      <alignment horizontal="center" vertical="center"/>
    </xf>
    <xf numFmtId="43" fontId="8" fillId="7" borderId="1" xfId="5" applyNumberFormat="1" applyFont="1" applyFill="1" applyBorder="1" applyAlignment="1">
      <alignment horizontal="center" vertical="center"/>
    </xf>
    <xf numFmtId="43" fontId="8" fillId="8" borderId="1" xfId="5" applyNumberFormat="1" applyFont="1" applyFill="1" applyBorder="1" applyAlignment="1">
      <alignment horizontal="center" vertical="center"/>
    </xf>
    <xf numFmtId="43" fontId="8" fillId="9" borderId="1" xfId="5" applyNumberFormat="1" applyFont="1" applyFill="1" applyBorder="1" applyAlignment="1">
      <alignment horizontal="center" vertical="center"/>
    </xf>
    <xf numFmtId="0" fontId="0" fillId="0" borderId="1" xfId="0" applyBorder="1" applyAlignment="1">
      <alignment horizontal="center" vertical="center" wrapText="1"/>
    </xf>
    <xf numFmtId="2" fontId="5" fillId="0" borderId="1" xfId="0" applyNumberFormat="1" applyFont="1" applyFill="1" applyBorder="1" applyAlignment="1">
      <alignment horizontal="center" vertical="center" wrapText="1"/>
    </xf>
    <xf numFmtId="43" fontId="5" fillId="0" borderId="1" xfId="1" applyFont="1" applyFill="1" applyBorder="1" applyAlignment="1">
      <alignment horizontal="center" vertical="center" wrapText="1"/>
    </xf>
    <xf numFmtId="165" fontId="5" fillId="0" borderId="1" xfId="0" applyNumberFormat="1" applyFont="1" applyFill="1" applyBorder="1" applyAlignment="1">
      <alignment horizontal="center" vertical="center" wrapText="1"/>
    </xf>
  </cellXfs>
  <cellStyles count="6">
    <cellStyle name="20% — акцент5" xfId="4" builtinId="46"/>
    <cellStyle name="Нейтральный" xfId="3" builtinId="28"/>
    <cellStyle name="Обычный" xfId="0" builtinId="0"/>
    <cellStyle name="Финансовый" xfId="1" builtinId="3"/>
    <cellStyle name="Финансовый 3" xfId="5"/>
    <cellStyle name="Хороший" xfId="2" builtinId="2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2"/>
  <sheetViews>
    <sheetView tabSelected="1" zoomScale="80" zoomScaleNormal="80" workbookViewId="0">
      <pane xSplit="4" ySplit="1" topLeftCell="E7" activePane="bottomRight" state="frozen"/>
      <selection activeCell="D1" sqref="D1"/>
      <selection pane="topRight" activeCell="M1" sqref="M1"/>
      <selection pane="bottomLeft" activeCell="D3" sqref="D3"/>
      <selection pane="bottomRight" activeCell="H12" sqref="H12"/>
    </sheetView>
  </sheetViews>
  <sheetFormatPr defaultColWidth="14.42578125" defaultRowHeight="15" customHeight="1" x14ac:dyDescent="0.25"/>
  <cols>
    <col min="1" max="1" width="6" style="18" customWidth="1"/>
    <col min="2" max="2" width="17.5703125" style="19" customWidth="1"/>
    <col min="3" max="3" width="9.28515625" style="18" bestFit="1" customWidth="1"/>
    <col min="4" max="4" width="14" style="18" customWidth="1"/>
    <col min="5" max="5" width="14.5703125" style="18" bestFit="1" customWidth="1"/>
    <col min="6" max="6" width="21" style="19" customWidth="1"/>
    <col min="7" max="7" width="15.140625" style="19" bestFit="1" customWidth="1"/>
    <col min="8" max="8" width="12.85546875" style="20" customWidth="1"/>
    <col min="9" max="9" width="15.7109375" style="18" customWidth="1"/>
    <col min="10" max="10" width="16.7109375" style="18" bestFit="1" customWidth="1"/>
    <col min="11" max="11" width="4.28515625" style="18" bestFit="1" customWidth="1"/>
    <col min="12" max="12" width="16.5703125" style="18" bestFit="1" customWidth="1"/>
    <col min="13" max="13" width="16.7109375" style="18" bestFit="1" customWidth="1"/>
    <col min="14" max="14" width="4.28515625" style="18" bestFit="1" customWidth="1"/>
    <col min="15" max="15" width="16.5703125" style="18" bestFit="1" customWidth="1"/>
    <col min="16" max="16" width="16.7109375" style="18" bestFit="1" customWidth="1"/>
    <col min="17" max="17" width="131" style="18" customWidth="1"/>
    <col min="18" max="16384" width="14.42578125" style="18"/>
  </cols>
  <sheetData>
    <row r="1" spans="1:17" s="4" customFormat="1" ht="32.25" customHeight="1" x14ac:dyDescent="0.2">
      <c r="A1" s="1" t="s">
        <v>0</v>
      </c>
      <c r="B1" s="3" t="s">
        <v>3</v>
      </c>
      <c r="C1" s="2" t="s">
        <v>1</v>
      </c>
      <c r="D1" s="1" t="s">
        <v>44</v>
      </c>
      <c r="E1" s="23" t="s">
        <v>2</v>
      </c>
      <c r="F1" s="3" t="s">
        <v>4</v>
      </c>
      <c r="G1" s="3" t="s">
        <v>5</v>
      </c>
      <c r="H1" s="24"/>
      <c r="I1" s="25" t="s">
        <v>6</v>
      </c>
      <c r="J1" s="26">
        <f>SUM(J2:J650)</f>
        <v>368936</v>
      </c>
      <c r="K1" s="27"/>
      <c r="L1" s="25" t="s">
        <v>7</v>
      </c>
      <c r="M1" s="28">
        <f>SUM(M2:M650)</f>
        <v>372914</v>
      </c>
      <c r="N1" s="29"/>
      <c r="O1" s="25" t="s">
        <v>8</v>
      </c>
      <c r="P1" s="28">
        <f>SUM(P2:P650)</f>
        <v>353022.08</v>
      </c>
      <c r="Q1" s="30" t="s">
        <v>43</v>
      </c>
    </row>
    <row r="2" spans="1:17" customFormat="1" ht="90" customHeight="1" x14ac:dyDescent="0.25">
      <c r="A2" s="5">
        <v>1</v>
      </c>
      <c r="B2" s="7" t="s">
        <v>9</v>
      </c>
      <c r="C2" s="35">
        <v>4</v>
      </c>
      <c r="D2" s="6">
        <v>3713.72</v>
      </c>
      <c r="E2" s="36">
        <f t="shared" ref="E2:E11" si="0">D2*C2</f>
        <v>14854.88</v>
      </c>
      <c r="F2" s="7" t="s">
        <v>10</v>
      </c>
      <c r="G2" s="7" t="s">
        <v>11</v>
      </c>
      <c r="H2" s="8">
        <v>4</v>
      </c>
      <c r="I2" s="9">
        <v>3933</v>
      </c>
      <c r="J2" s="31">
        <f t="shared" ref="J2:J11" si="1">I2*H2</f>
        <v>15732</v>
      </c>
      <c r="K2" s="10">
        <v>4</v>
      </c>
      <c r="L2" s="11">
        <v>3899</v>
      </c>
      <c r="M2" s="32">
        <f t="shared" ref="M2:M11" si="2">L2*K2</f>
        <v>15596</v>
      </c>
      <c r="N2" s="12">
        <v>4</v>
      </c>
      <c r="O2" s="13">
        <v>3713.72</v>
      </c>
      <c r="P2" s="33">
        <f t="shared" ref="P2:P11" si="3">O2*N2</f>
        <v>14854.88</v>
      </c>
      <c r="Q2" s="34" t="s">
        <v>12</v>
      </c>
    </row>
    <row r="3" spans="1:17" customFormat="1" ht="99.75" customHeight="1" x14ac:dyDescent="0.25">
      <c r="A3" s="5">
        <v>2</v>
      </c>
      <c r="B3" s="15" t="s">
        <v>13</v>
      </c>
      <c r="C3" s="35">
        <v>3</v>
      </c>
      <c r="D3" s="14">
        <v>14604.999999999998</v>
      </c>
      <c r="E3" s="36">
        <f t="shared" si="0"/>
        <v>43814.999999999993</v>
      </c>
      <c r="F3" s="15" t="s">
        <v>14</v>
      </c>
      <c r="G3" s="15" t="s">
        <v>15</v>
      </c>
      <c r="H3" s="8">
        <v>3</v>
      </c>
      <c r="I3" s="9">
        <v>15394</v>
      </c>
      <c r="J3" s="31">
        <f t="shared" si="1"/>
        <v>46182</v>
      </c>
      <c r="K3" s="10">
        <v>3</v>
      </c>
      <c r="L3" s="11">
        <v>14897</v>
      </c>
      <c r="M3" s="32">
        <f t="shared" si="2"/>
        <v>44691</v>
      </c>
      <c r="N3" s="12">
        <v>3</v>
      </c>
      <c r="O3" s="13">
        <v>14604.999999999998</v>
      </c>
      <c r="P3" s="33">
        <f t="shared" si="3"/>
        <v>43814.999999999993</v>
      </c>
      <c r="Q3" s="34" t="s">
        <v>16</v>
      </c>
    </row>
    <row r="4" spans="1:17" customFormat="1" ht="99.75" customHeight="1" x14ac:dyDescent="0.25">
      <c r="A4" s="5">
        <v>3</v>
      </c>
      <c r="B4" s="7" t="s">
        <v>17</v>
      </c>
      <c r="C4" s="35">
        <v>1</v>
      </c>
      <c r="D4" s="14">
        <v>21482</v>
      </c>
      <c r="E4" s="36">
        <f t="shared" si="0"/>
        <v>21482</v>
      </c>
      <c r="F4" s="15" t="s">
        <v>18</v>
      </c>
      <c r="G4" s="7" t="s">
        <v>19</v>
      </c>
      <c r="H4" s="8">
        <v>1</v>
      </c>
      <c r="I4" s="9">
        <v>22964</v>
      </c>
      <c r="J4" s="31">
        <f t="shared" si="1"/>
        <v>22964</v>
      </c>
      <c r="K4" s="10">
        <v>1</v>
      </c>
      <c r="L4" s="11">
        <v>21912</v>
      </c>
      <c r="M4" s="32">
        <f t="shared" si="2"/>
        <v>21912</v>
      </c>
      <c r="N4" s="12">
        <v>1</v>
      </c>
      <c r="O4" s="13">
        <v>21482</v>
      </c>
      <c r="P4" s="33">
        <f t="shared" si="3"/>
        <v>21482</v>
      </c>
      <c r="Q4" s="34" t="s">
        <v>20</v>
      </c>
    </row>
    <row r="5" spans="1:17" customFormat="1" ht="88.5" customHeight="1" x14ac:dyDescent="0.25">
      <c r="A5" s="5">
        <v>4</v>
      </c>
      <c r="B5" s="15" t="s">
        <v>21</v>
      </c>
      <c r="C5" s="35">
        <v>1</v>
      </c>
      <c r="D5" s="16">
        <v>12649.999999999998</v>
      </c>
      <c r="E5" s="36">
        <f t="shared" si="0"/>
        <v>12649.999999999998</v>
      </c>
      <c r="F5" s="15" t="s">
        <v>22</v>
      </c>
      <c r="G5" s="15" t="s">
        <v>23</v>
      </c>
      <c r="H5" s="8">
        <v>1</v>
      </c>
      <c r="I5" s="9">
        <v>13864</v>
      </c>
      <c r="J5" s="31">
        <f t="shared" si="1"/>
        <v>13864</v>
      </c>
      <c r="K5" s="10">
        <v>1</v>
      </c>
      <c r="L5" s="11">
        <v>13409</v>
      </c>
      <c r="M5" s="32">
        <f t="shared" si="2"/>
        <v>13409</v>
      </c>
      <c r="N5" s="12">
        <v>1</v>
      </c>
      <c r="O5" s="13">
        <v>12649.999999999998</v>
      </c>
      <c r="P5" s="33">
        <f t="shared" si="3"/>
        <v>12649.999999999998</v>
      </c>
      <c r="Q5" s="34" t="s">
        <v>24</v>
      </c>
    </row>
    <row r="6" spans="1:17" customFormat="1" ht="99.75" customHeight="1" x14ac:dyDescent="0.25">
      <c r="A6" s="5">
        <v>5</v>
      </c>
      <c r="B6" s="15" t="s">
        <v>25</v>
      </c>
      <c r="C6" s="35">
        <v>1</v>
      </c>
      <c r="D6" s="14">
        <v>27232</v>
      </c>
      <c r="E6" s="36">
        <f t="shared" si="0"/>
        <v>27232</v>
      </c>
      <c r="F6" s="15" t="s">
        <v>26</v>
      </c>
      <c r="G6" s="15"/>
      <c r="H6" s="8">
        <v>1</v>
      </c>
      <c r="I6" s="9">
        <v>29193</v>
      </c>
      <c r="J6" s="31">
        <f t="shared" si="1"/>
        <v>29193</v>
      </c>
      <c r="K6" s="10">
        <v>1</v>
      </c>
      <c r="L6" s="11">
        <v>28321</v>
      </c>
      <c r="M6" s="32">
        <f t="shared" si="2"/>
        <v>28321</v>
      </c>
      <c r="N6" s="12">
        <v>1</v>
      </c>
      <c r="O6" s="13">
        <v>27232</v>
      </c>
      <c r="P6" s="33">
        <f t="shared" si="3"/>
        <v>27232</v>
      </c>
      <c r="Q6" s="34" t="s">
        <v>27</v>
      </c>
    </row>
    <row r="7" spans="1:17" customFormat="1" ht="99.75" customHeight="1" x14ac:dyDescent="0.25">
      <c r="A7" s="5">
        <v>6</v>
      </c>
      <c r="B7" s="15" t="s">
        <v>28</v>
      </c>
      <c r="C7" s="35">
        <v>22</v>
      </c>
      <c r="D7" s="14">
        <v>4945</v>
      </c>
      <c r="E7" s="36">
        <f t="shared" si="0"/>
        <v>108790</v>
      </c>
      <c r="F7" s="15" t="s">
        <v>29</v>
      </c>
      <c r="G7" s="15" t="s">
        <v>30</v>
      </c>
      <c r="H7" s="8">
        <v>22</v>
      </c>
      <c r="I7" s="9">
        <v>5029</v>
      </c>
      <c r="J7" s="31">
        <f t="shared" si="1"/>
        <v>110638</v>
      </c>
      <c r="K7" s="10">
        <v>22</v>
      </c>
      <c r="L7" s="11">
        <v>5291</v>
      </c>
      <c r="M7" s="32">
        <f t="shared" si="2"/>
        <v>116402</v>
      </c>
      <c r="N7" s="12">
        <v>22</v>
      </c>
      <c r="O7" s="13">
        <v>4945</v>
      </c>
      <c r="P7" s="33">
        <f t="shared" si="3"/>
        <v>108790</v>
      </c>
      <c r="Q7" s="34" t="s">
        <v>31</v>
      </c>
    </row>
    <row r="8" spans="1:17" customFormat="1" ht="99.75" customHeight="1" x14ac:dyDescent="0.25">
      <c r="A8" s="5">
        <v>7</v>
      </c>
      <c r="B8" s="15" t="s">
        <v>32</v>
      </c>
      <c r="C8" s="35">
        <v>1</v>
      </c>
      <c r="D8" s="17">
        <v>27241.199999999997</v>
      </c>
      <c r="E8" s="36">
        <f t="shared" si="0"/>
        <v>27241.199999999997</v>
      </c>
      <c r="F8" s="15" t="s">
        <v>33</v>
      </c>
      <c r="G8" s="15" t="s">
        <v>34</v>
      </c>
      <c r="H8" s="8">
        <v>1</v>
      </c>
      <c r="I8" s="9">
        <v>27432</v>
      </c>
      <c r="J8" s="31">
        <f t="shared" si="1"/>
        <v>27432</v>
      </c>
      <c r="K8" s="10">
        <v>1</v>
      </c>
      <c r="L8" s="11">
        <v>27514</v>
      </c>
      <c r="M8" s="32">
        <f t="shared" si="2"/>
        <v>27514</v>
      </c>
      <c r="N8" s="12">
        <v>1</v>
      </c>
      <c r="O8" s="13">
        <v>27241.199999999997</v>
      </c>
      <c r="P8" s="33">
        <f t="shared" si="3"/>
        <v>27241.199999999997</v>
      </c>
      <c r="Q8" s="34" t="s">
        <v>35</v>
      </c>
    </row>
    <row r="9" spans="1:17" customFormat="1" ht="99.75" customHeight="1" x14ac:dyDescent="0.25">
      <c r="A9" s="5">
        <v>8</v>
      </c>
      <c r="B9" s="15" t="s">
        <v>36</v>
      </c>
      <c r="C9" s="35">
        <v>1</v>
      </c>
      <c r="D9" s="17">
        <v>43304</v>
      </c>
      <c r="E9" s="36">
        <f t="shared" si="0"/>
        <v>43304</v>
      </c>
      <c r="F9" s="15" t="s">
        <v>29</v>
      </c>
      <c r="G9" s="15"/>
      <c r="H9" s="8">
        <v>1</v>
      </c>
      <c r="I9" s="9">
        <v>45642</v>
      </c>
      <c r="J9" s="31">
        <f t="shared" si="1"/>
        <v>45642</v>
      </c>
      <c r="K9" s="10">
        <v>1</v>
      </c>
      <c r="L9" s="11">
        <v>47201</v>
      </c>
      <c r="M9" s="32">
        <f t="shared" si="2"/>
        <v>47201</v>
      </c>
      <c r="N9" s="12">
        <v>1</v>
      </c>
      <c r="O9" s="13">
        <v>43304</v>
      </c>
      <c r="P9" s="33">
        <f t="shared" si="3"/>
        <v>43304</v>
      </c>
      <c r="Q9" s="34" t="s">
        <v>37</v>
      </c>
    </row>
    <row r="10" spans="1:17" customFormat="1" ht="99.75" customHeight="1" x14ac:dyDescent="0.25">
      <c r="A10" s="5">
        <v>9</v>
      </c>
      <c r="B10" s="15" t="s">
        <v>21</v>
      </c>
      <c r="C10" s="35">
        <v>1</v>
      </c>
      <c r="D10" s="17">
        <v>28106</v>
      </c>
      <c r="E10" s="36">
        <f t="shared" si="0"/>
        <v>28106</v>
      </c>
      <c r="F10" s="15" t="s">
        <v>22</v>
      </c>
      <c r="G10" s="15" t="s">
        <v>38</v>
      </c>
      <c r="H10" s="8">
        <v>1</v>
      </c>
      <c r="I10" s="9">
        <v>30720</v>
      </c>
      <c r="J10" s="31">
        <f t="shared" si="1"/>
        <v>30720</v>
      </c>
      <c r="K10" s="10">
        <v>1</v>
      </c>
      <c r="L10" s="11">
        <v>29511</v>
      </c>
      <c r="M10" s="32">
        <f t="shared" si="2"/>
        <v>29511</v>
      </c>
      <c r="N10" s="12">
        <v>1</v>
      </c>
      <c r="O10" s="13">
        <v>28106</v>
      </c>
      <c r="P10" s="33">
        <f t="shared" si="3"/>
        <v>28106</v>
      </c>
      <c r="Q10" s="34" t="s">
        <v>39</v>
      </c>
    </row>
    <row r="11" spans="1:17" customFormat="1" ht="99.75" customHeight="1" x14ac:dyDescent="0.25">
      <c r="A11" s="21">
        <v>10</v>
      </c>
      <c r="B11" s="22" t="s">
        <v>40</v>
      </c>
      <c r="C11" s="35">
        <v>1</v>
      </c>
      <c r="D11" s="37">
        <v>25547</v>
      </c>
      <c r="E11" s="36">
        <f t="shared" si="0"/>
        <v>25547</v>
      </c>
      <c r="F11" s="22" t="s">
        <v>45</v>
      </c>
      <c r="G11" s="22"/>
      <c r="H11" s="8">
        <v>1</v>
      </c>
      <c r="I11" s="9">
        <v>26569</v>
      </c>
      <c r="J11" s="31">
        <f t="shared" si="1"/>
        <v>26569</v>
      </c>
      <c r="K11" s="10">
        <v>1</v>
      </c>
      <c r="L11" s="11">
        <v>28357</v>
      </c>
      <c r="M11" s="32">
        <f t="shared" si="2"/>
        <v>28357</v>
      </c>
      <c r="N11" s="12">
        <v>1</v>
      </c>
      <c r="O11" s="13">
        <v>25547</v>
      </c>
      <c r="P11" s="33">
        <f t="shared" si="3"/>
        <v>25547</v>
      </c>
      <c r="Q11" s="34" t="s">
        <v>41</v>
      </c>
    </row>
    <row r="12" spans="1:17" customFormat="1" ht="99.75" customHeight="1" x14ac:dyDescent="0.25">
      <c r="A12" s="21"/>
      <c r="B12" s="22"/>
      <c r="C12" s="35"/>
      <c r="D12" s="37"/>
      <c r="E12" s="36">
        <f>SUM(E2:E11)</f>
        <v>353022.08</v>
      </c>
      <c r="F12" s="22"/>
      <c r="G12" s="22"/>
      <c r="H12" s="8"/>
      <c r="I12" s="9"/>
      <c r="J12" s="31"/>
      <c r="K12" s="10"/>
      <c r="L12" s="11"/>
      <c r="M12" s="32"/>
      <c r="N12" s="12"/>
      <c r="O12" s="13"/>
      <c r="P12" s="33"/>
      <c r="Q12" s="34" t="s">
        <v>42</v>
      </c>
    </row>
  </sheetData>
  <autoFilter ref="A1:Q1"/>
  <pageMargins left="0.62992125984251968" right="0.23622047244094491" top="0.74803149606299213" bottom="0.74803149606299213" header="0" footer="0"/>
  <pageSetup paperSize="9" orientation="landscape" r:id="rId1"/>
  <headerFooter>
    <oddHeader>&amp;C&amp;P</oddHeader>
  </headerFooter>
  <rowBreaks count="1" manualBreakCount="1">
    <brk id="8"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ДС52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Трофимова Виктория Викторовна</cp:lastModifiedBy>
  <dcterms:created xsi:type="dcterms:W3CDTF">2026-05-08T10:15:39Z</dcterms:created>
  <dcterms:modified xsi:type="dcterms:W3CDTF">2026-05-08T11:39:07Z</dcterms:modified>
</cp:coreProperties>
</file>