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32\Эл. магазин №2\ДС 32.2 ТЗ НМЦК ОКПД КТРУ\"/>
    </mc:Choice>
  </mc:AlternateContent>
  <xr:revisionPtr revIDLastSave="0" documentId="13_ncr:1_{FB0001C3-66B5-486D-AF5E-D99E4F142326}" xr6:coauthVersionLast="36" xr6:coauthVersionMax="36" xr10:uidLastSave="{00000000-0000-0000-0000-000000000000}"/>
  <bookViews>
    <workbookView xWindow="0" yWindow="0" windowWidth="28800" windowHeight="10905" xr2:uid="{72FB555B-8C91-4387-AB82-8691B5621AE3}"/>
  </bookViews>
  <sheets>
    <sheet name="ДС32 (2)" sheetId="1" r:id="rId1"/>
  </sheets>
  <definedNames>
    <definedName name="_xlnm._FilterDatabase" localSheetId="0" hidden="1">'ДС32 (2)'!$A$1:$Q$1</definedName>
    <definedName name="Z_8A79792D_5C3F_4118_93BB_52212E4B3494_.wvu.FilterData" localSheetId="0" hidden="1">'ДС32 (2)'!$A$5:$D$14</definedName>
    <definedName name="Z_8FA54A54_8817_4669_8394_98B548BD02A1_.wvu.FilterData" localSheetId="0" hidden="1">'ДС32 (2)'!$A$5:$D$14</definedName>
    <definedName name="Z_C59D973B_12EC_41D6_B85B_691D27126983_.wvu.FilterData" localSheetId="0" hidden="1">'ДС32 (2)'!$A$5:$D$14</definedName>
    <definedName name="Z_F226D1E7_5F9C_4FEF_B537_2257CF82A713_.wvu.FilterData" localSheetId="0" hidden="1">'ДС32 (2)'!$A$5:$D$14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3" i="1" l="1"/>
  <c r="M13" i="1"/>
  <c r="J13" i="1"/>
  <c r="E13" i="1"/>
  <c r="P12" i="1"/>
  <c r="M12" i="1"/>
  <c r="J12" i="1"/>
  <c r="E12" i="1"/>
  <c r="P11" i="1"/>
  <c r="M11" i="1"/>
  <c r="J11" i="1"/>
  <c r="E11" i="1"/>
  <c r="P10" i="1"/>
  <c r="M10" i="1"/>
  <c r="J10" i="1"/>
  <c r="E10" i="1"/>
  <c r="P9" i="1"/>
  <c r="M9" i="1"/>
  <c r="J9" i="1"/>
  <c r="E9" i="1"/>
  <c r="P8" i="1"/>
  <c r="M8" i="1"/>
  <c r="J8" i="1"/>
  <c r="E8" i="1"/>
  <c r="P7" i="1"/>
  <c r="M7" i="1"/>
  <c r="J7" i="1"/>
  <c r="E7" i="1"/>
  <c r="P6" i="1"/>
  <c r="M6" i="1"/>
  <c r="J6" i="1"/>
  <c r="E6" i="1"/>
  <c r="P5" i="1"/>
  <c r="M5" i="1"/>
  <c r="J5" i="1"/>
  <c r="E5" i="1"/>
  <c r="P4" i="1"/>
  <c r="M4" i="1"/>
  <c r="J4" i="1"/>
  <c r="E4" i="1"/>
  <c r="P3" i="1"/>
  <c r="M3" i="1"/>
  <c r="J3" i="1"/>
  <c r="E3" i="1"/>
  <c r="P2" i="1"/>
  <c r="P1" i="1" s="1"/>
  <c r="M2" i="1"/>
  <c r="M1" i="1" s="1"/>
  <c r="J2" i="1"/>
  <c r="E2" i="1"/>
  <c r="E14" i="1" s="1"/>
  <c r="J1" i="1" l="1"/>
</calcChain>
</file>

<file path=xl/sharedStrings.xml><?xml version="1.0" encoding="utf-8"?>
<sst xmlns="http://schemas.openxmlformats.org/spreadsheetml/2006/main" count="53" uniqueCount="48">
  <si>
    <t>;</t>
  </si>
  <si>
    <t>ДС32</t>
  </si>
  <si>
    <t>Наименование</t>
  </si>
  <si>
    <t>ОКПД2</t>
  </si>
  <si>
    <t>КТРУ</t>
  </si>
  <si>
    <t>Фирма 1  Σ=</t>
  </si>
  <si>
    <t>Фирма 2   Σ=</t>
  </si>
  <si>
    <t>Фирма 3   Σ=</t>
  </si>
  <si>
    <t>Шкаф хозяйственный металлический</t>
  </si>
  <si>
    <t>31.01.11.129 - Шкафы металлические прочие</t>
  </si>
  <si>
    <t>31.01.11.121-00000006 - Шкаф хозяйственный металлический</t>
  </si>
  <si>
    <t xml:space="preserve">Стол письменный </t>
  </si>
  <si>
    <t>31.01.12.110 Столы письменные деревянные для офисов, административных помещений</t>
  </si>
  <si>
    <t>31.01.10.000-00000004 - Стол письменный</t>
  </si>
  <si>
    <t>Тумба офисная деревянная</t>
  </si>
  <si>
    <t>31.01.12.150 Тумбы офисные деревянные</t>
  </si>
  <si>
    <t>31.01.12.150-00000003 - Тумба офисная деревянная</t>
  </si>
  <si>
    <t>Шкаф для учебных пособий</t>
  </si>
  <si>
    <t>31.01.12.139 Шкафы деревянные прочие</t>
  </si>
  <si>
    <t>31.01.12.130-00000001 - Шкаф для учебных пособий</t>
  </si>
  <si>
    <t>Шкаф для одежды деревянный</t>
  </si>
  <si>
    <t>31.01.12.131 - Шкафы для одежды деревянные</t>
  </si>
  <si>
    <t>31.01.12.131-00000001 - Шкаф для одежды деревянный</t>
  </si>
  <si>
    <t>Кровать детская</t>
  </si>
  <si>
    <t>31.09.12.122 - Кровати деревянные для детей</t>
  </si>
  <si>
    <t>31.09.10.000-00000038 - Кровать детская</t>
  </si>
  <si>
    <t>Стеллаж детский</t>
  </si>
  <si>
    <t>31.09.13.149 - Изделия детской мебели прочие, не включенные в другие группировки</t>
  </si>
  <si>
    <t>Шкаф детский для горшков</t>
  </si>
  <si>
    <t>Шкаф для полотенец</t>
  </si>
  <si>
    <t>Мебель игровая</t>
  </si>
  <si>
    <t>Подставка под системный блок</t>
  </si>
  <si>
    <t>31.01.12.190 - Мебель офисная деревянная прочая</t>
  </si>
  <si>
    <t xml:space="preserve">Шкаф хозяйственный металлический. Размеры внешние, мм (ВхШхГ):	1830x500x500
Вес, кг:	26
Тип замка:	ключевой
Цвет:	Cерый полуматовый (RAL 7038)
Тип покрытия:	Порошковое
Предельное отклонение размеров до 10%.
Количество секций:	1 ключевой замок 
вентиляционные отверстия
конструкция шкафов позволяет скреплять их между собой
возможность установки двери с правым или левым открыванием (по желанию заказчик изменяет направление открывания двери)
комплектация: вертикальная перегородка, 3 полки под хозяйственный инвентарь, держатель для швабры, крючки для одежды, перекладина для плечиков
</t>
  </si>
  <si>
    <t>Стол письменный . Габаритный размер (ШхГхВ) 1200х600х750мм. Стол состоит из каркаса, столешницы. Конфигурация каркаса боковина и царга (посередине). Каркас сверху накрыт столешницей. Каркас изготовлен из ЛДСП, толщиной 16 мм. Все торцы элементов каркаса облицованы кромочным материалом поливинилхлорид, толщина 0,5 и 2 мм. Столешница изготовлена из ЛДСП, толщиной 22 мм. Торцы столешницы облицованы кромочным материалом ПВХ толщиной 2 мм.В боковины врезаны рег. опоры. Сборка изделия осуществляется на шкант твердолиственных пород дерева, эксцентрик и шток. Диаметр шканта 7/10 мм, длина шканта 25/30 мм. Диаметр эксцентрика 15 мм, высота эксцентрика 7 мм. Шлиц эксцентрика крестообразный. Шток длиной 44 мм, диаметром 8 мм. Предельное отклонение размеров до 10%.</t>
  </si>
  <si>
    <t>Тумба офисная деревянная. Размеры (ГхШхВ) 417 мм х 430 мм х 670 мм. Каркас тумбы состоит из боковин, топа и дна. Материал изготовления каркаса ЛДСП. Толщина материала изготовления каркаса 16 мм. Торцы деталей облицованы кромочным материалом. Тип кромочного материала ПВХ. Толщина кромочного материала для деталей каркаса тумбы 0,45 мм. Материал изготовления топа ЛДСП, толщиной 16 мм, облицованная пленкой ПВХ. Задняя стенка тумбы изготовлена из ЛДСП, толщиной 16мм, торцы облицованы кромочным материалом ПВХ, толщиной 0,4 мм. Наполнение тумбы 4 ящика. Каркас ящиков выполнен из ЛДСП, толщиной 16 мм. Дно ящиков выполнено из ДВП толщиной 3,2 мм. Материал изготовления фасадов ящиков ЛДСП, толщиной 16 мм. Ящики устанавливаются на шариковые направляющие. Ящик выдерживает нагрузку до 15 кг. Тумба устанавливается на колесные опоры. Материал изготовления опоры металл/пластик. Диаметр опоры 50 мм. Сборка осуществляется на шкант твердолиственных пород дерева, эксцентрик и шток. Диаметр шканта 8 мм, длина шканта 30 мм. Диаметр эксцентрика 15 мм, высота эксцентрика 12,5 мм. Шлиц эксцентрика крестообразный. Шток длиной 34 мм и диаметром 6 мм. Предельное отклонение размеров до 10%.</t>
  </si>
  <si>
    <t>Шкаф для учебных пособий. ,Размеры (ШхГхВ) 400 мм х 430 мм х 2000 мм. 4 полки закрыты фасадом.Материал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</si>
  <si>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Шкаф для одежды деревянный. Размеры (ШхГхВ) 800 мм х 565 мм х 2000 мм. Наполнение: Полка под головные уборы и штанга.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</si>
  <si>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Кровать детская. Тип кровати Для детей в возрасте от 3 до 7 лет
Вид кровати Многоярусная
Количество ярусов 3
Вид материала основания под матрац Фанера
Наличие колесных опор Да
Ширина кровати, мм  670
Длина кровати, мм 1530
Вид материала фасада ЛДСП
Тип каркаса Древесный
Исполнение Выкатная в тумбе
Количество спальных мест 3
Опоры с пластмассовыми подпятниками Наличие
Предельное отклонение размеров до 10%.</t>
  </si>
  <si>
    <t>Стеллаж детский. Габаритные размеры – ширина 1000 мм, глубина 405 мм, высота 1000 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состоящий из трех полок разной глубины, имеющих сверху бортики, высотой не менее 50 мм по передней и задней части, и четырех планок, расположенных по бокам полок под наклоном. На планках установлено по одному двухрожковому крючку для спортинвентаря. Стеллаж оборудован усиленными колесными опорами D 50 мм. Вся фурнитура должна гарантировать прочность, надежность и длительный срок службы изделия. Предельное отклонение размеров до 10%.</t>
  </si>
  <si>
    <t>Шкаф детский для горшков. Габаритные размеры – ширина 1446 мм, глубина 304 мм, высота 1130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разделенный средниками на пять равных секций. Каждая секция разделена тремя полками на четыре равные части, образуя 20 ячеек. Стеллаж оборудован пластиковыми регулируемыми опорами. С обратной стороны изделие закрыто листом ЛХДФ. Вся фурнитура должна гарантировать прочность, надежность и длительный срок службы изделия. Предельное отклонение размеров до 10%.</t>
  </si>
  <si>
    <t>Шкаф для полотенец. Габаритные размеры – ширина 620 мм, глубина 130 мм, высота 697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2 мм. Представляет собой открытый стеллаж с фигурной задней стенкой, разделенный средниками на пять равных секций. В каждой секции, сверху, расположена полка под средства гигиены, под которой установлен двухрожковый крючок. В нижней части полотенечницы также имеется полка во всю длину изделия. Верхняя часть задней стенки имеет фрезеровку дугообразной формы. Предусмотрено крепление к стене с помощью двух навесов, расположенных с обратной стороны изделия. Вся фурнитура должна гарантировать прочность, надежность и длительный срок службы изделия. Предельное отклонение размеров до 10%.</t>
  </si>
  <si>
    <t>Мебель игровая. Габаритные размеры – ширина 1105 мм, глубина 350 мм, высота 1000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открытый стеллаж с фигурными боковинами, имеющие сверху фрезеровку в форме полуовала, и двумя полками. По центру верхней полки расположена перегородка. Между боковин установлена хромированная труба D 25 мм, закрепленная с помощью двух фланцев. С лицевой стороны одной из боковин закреплено зеркало на двухсторонний скотч. Гардероб оборудован колесными опорами D 50 мм. Все углы закруглены для безопасности. Вся фурнитура должна гарантировать прочность, надежность и длительный срок службы изделия. Внешний вид изделия должен быть согласован с заказчиком перед изготовлением. Предельное отклонение размеров до 10%.</t>
  </si>
  <si>
    <t>Подставка под системный блок. Габаритные размеры – ширина 284 мм, глубина 450 мм, высота 272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Конструкция состоит из дна, двух боковин и ребра жесткости, расположенного по задней части изделия. Подставка оборудована колесными опорами D 40 мм.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</si>
  <si>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Стеллаж детский. Габаритные размеры – ширина 900 мм, глубина 340 мм, высота 700 мм. Изготовлен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сквозной открытый стеллаж, разделенный полкой на две части. Верхняя часть разделена перегородкой на две равные секции, нижняя часть разделена двумя перегородками на три равные секции. Боковины выступают над верхней полкой и имеют закругленные углы. В нижней части, спереди и сзади, стеллаж имеет цоколь, высотой не менее 50 мм и не более 60 мм. Нижние части опор должны быть оборудованы пластмассовыми подпятниками, для защиты изделия при перестановке и препятствия попадания влаги.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</si>
  <si>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 xml:space="preserve">. </t>
  </si>
  <si>
    <t>Описание</t>
  </si>
  <si>
    <t>НМЦК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</si>
</sst>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 _₽_-;\-* #,##0.00\ _₽_-;_-* &quot;-&quot;??\ _₽_-;_-@_-"/>
    <numFmt numFmtId="164" formatCode="_-* #,##0.00_-;\-* #,##0.00_-;_-* &quot;-&quot;??_-;_-@_-"/>
    <numFmt numFmtId="165" formatCode="#,##0.00;[Red]#,##0.00"/>
  </numFmts>
  <fonts count="14" x14ac:knownFonts="1">
    <font>
      <sz val="11"/>
      <color theme="1"/>
      <name val="Calibri"/>
      <family val="2"/>
      <charset val="204"/>
      <scheme val="minor"/>
    </font>
    <font>
      <sz val="11"/>
      <color theme="1"/>
      <name val="Calibri"/>
      <family val="2"/>
      <charset val="204"/>
      <scheme val="minor"/>
    </font>
    <font>
      <sz val="11"/>
      <color rgb="FF006100"/>
      <name val="Calibri"/>
      <family val="2"/>
      <charset val="204"/>
      <scheme val="minor"/>
    </font>
    <font>
      <sz val="11"/>
      <color rgb="FF9C5700"/>
      <name val="Calibri"/>
      <family val="2"/>
      <charset val="204"/>
      <scheme val="minor"/>
    </font>
    <font>
      <sz val="11"/>
      <color rgb="FFFF0000"/>
      <name val="Calibri"/>
      <family val="2"/>
      <charset val="204"/>
      <scheme val="minor"/>
    </font>
    <font>
      <b/>
      <sz val="11"/>
      <color theme="1"/>
      <name val="Times New Roman"/>
      <family val="1"/>
      <charset val="204"/>
    </font>
    <font>
      <sz val="11"/>
      <name val="Calibri"/>
      <family val="2"/>
      <charset val="204"/>
    </font>
    <font>
      <b/>
      <sz val="12"/>
      <color theme="1"/>
      <name val="Times New Roman"/>
      <family val="1"/>
      <charset val="204"/>
    </font>
    <font>
      <sz val="12"/>
      <color theme="1"/>
      <name val="Times New Roman"/>
      <family val="1"/>
      <charset val="204"/>
    </font>
    <font>
      <sz val="12"/>
      <color rgb="FF222222"/>
      <name val="Arial"/>
      <family val="2"/>
      <charset val="204"/>
    </font>
    <font>
      <b/>
      <i/>
      <sz val="12"/>
      <name val="Times New Roman"/>
      <family val="1"/>
      <charset val="204"/>
    </font>
    <font>
      <b/>
      <sz val="12"/>
      <name val="Times New Roman"/>
      <family val="1"/>
      <charset val="204"/>
    </font>
    <font>
      <sz val="11"/>
      <color theme="1"/>
      <name val="Times New Roman"/>
      <family val="1"/>
      <charset val="204"/>
    </font>
    <font>
      <sz val="11"/>
      <color theme="1"/>
      <name val="Calibri"/>
      <family val="2"/>
      <scheme val="minor"/>
    </font>
  </fonts>
  <fills count="11">
    <fill>
      <patternFill patternType="none"/>
    </fill>
    <fill>
      <patternFill patternType="gray125"/>
    </fill>
    <fill>
      <patternFill patternType="solid">
        <fgColor rgb="FFC6EFCE"/>
      </patternFill>
    </fill>
    <fill>
      <patternFill patternType="solid">
        <fgColor rgb="FFFFEB9C"/>
      </patternFill>
    </fill>
    <fill>
      <patternFill patternType="solid">
        <fgColor theme="8" tint="0.79998168889431442"/>
        <bgColor indexed="65"/>
      </patternFill>
    </fill>
    <fill>
      <patternFill patternType="solid">
        <fgColor theme="0"/>
        <bgColor theme="0"/>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0"/>
        <bgColor rgb="FFFFFF00"/>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xf numFmtId="164" fontId="13" fillId="0" borderId="0" applyFont="0" applyFill="0" applyBorder="0" applyAlignment="0" applyProtection="0"/>
  </cellStyleXfs>
  <cellXfs count="36">
    <xf numFmtId="0" fontId="0" fillId="0" borderId="0" xfId="0"/>
    <xf numFmtId="0" fontId="5" fillId="5"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3" fontId="7" fillId="0" borderId="2" xfId="1" applyFont="1" applyFill="1" applyBorder="1" applyAlignment="1">
      <alignment horizontal="center" vertical="center" wrapText="1"/>
    </xf>
    <xf numFmtId="0" fontId="5" fillId="6" borderId="1" xfId="0" applyFont="1" applyFill="1" applyBorder="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right"/>
    </xf>
    <xf numFmtId="164" fontId="10" fillId="6" borderId="3" xfId="3" applyNumberFormat="1" applyFont="1" applyFill="1" applyBorder="1" applyAlignment="1">
      <alignment horizontal="right" vertical="center"/>
    </xf>
    <xf numFmtId="0" fontId="11" fillId="2" borderId="4" xfId="2" applyNumberFormat="1" applyFont="1" applyBorder="1" applyAlignment="1">
      <alignment horizontal="right" vertical="center"/>
    </xf>
    <xf numFmtId="164" fontId="10" fillId="6" borderId="3" xfId="2" applyNumberFormat="1" applyFont="1" applyFill="1" applyBorder="1" applyAlignment="1">
      <alignment horizontal="right" vertical="center"/>
    </xf>
    <xf numFmtId="0" fontId="11" fillId="4" borderId="4" xfId="4" applyNumberFormat="1" applyFont="1" applyBorder="1" applyAlignment="1">
      <alignment horizontal="right" vertical="center"/>
    </xf>
    <xf numFmtId="0" fontId="0" fillId="0" borderId="0" xfId="0" applyAlignment="1">
      <alignment horizontal="center" vertical="center"/>
    </xf>
    <xf numFmtId="0" fontId="12" fillId="5" borderId="1" xfId="0" applyFont="1" applyFill="1" applyBorder="1" applyAlignment="1">
      <alignment horizontal="center" vertical="center"/>
    </xf>
    <xf numFmtId="165" fontId="5" fillId="5" borderId="1" xfId="0" applyNumberFormat="1" applyFont="1" applyFill="1" applyBorder="1" applyAlignment="1">
      <alignment horizontal="center" vertical="center" wrapText="1"/>
    </xf>
    <xf numFmtId="165" fontId="12" fillId="5" borderId="1" xfId="0" applyNumberFormat="1" applyFont="1" applyFill="1" applyBorder="1" applyAlignment="1">
      <alignment horizontal="center" vertical="center" wrapText="1"/>
    </xf>
    <xf numFmtId="2" fontId="12" fillId="0" borderId="1" xfId="0" applyNumberFormat="1" applyFont="1" applyFill="1" applyBorder="1" applyAlignment="1">
      <alignment horizontal="center" vertical="center" wrapText="1"/>
    </xf>
    <xf numFmtId="43" fontId="12" fillId="0" borderId="1" xfId="1" applyFont="1" applyFill="1" applyBorder="1" applyAlignment="1">
      <alignment horizontal="center" vertical="center" wrapText="1"/>
    </xf>
    <xf numFmtId="0" fontId="12" fillId="6" borderId="1" xfId="0" applyFont="1" applyFill="1" applyBorder="1" applyAlignment="1">
      <alignment horizontal="center" vertical="center" wrapText="1"/>
    </xf>
    <xf numFmtId="1" fontId="8" fillId="7" borderId="1" xfId="0" applyNumberFormat="1" applyFont="1" applyFill="1" applyBorder="1" applyAlignment="1">
      <alignment horizontal="center" vertical="center"/>
    </xf>
    <xf numFmtId="164" fontId="8" fillId="7" borderId="1" xfId="5" applyFont="1" applyFill="1" applyBorder="1" applyAlignment="1">
      <alignment horizontal="center" vertical="center"/>
    </xf>
    <xf numFmtId="43" fontId="8" fillId="7" borderId="5" xfId="5" applyNumberFormat="1" applyFont="1" applyFill="1" applyBorder="1" applyAlignment="1">
      <alignment horizontal="center" vertical="center"/>
    </xf>
    <xf numFmtId="0" fontId="8" fillId="8" borderId="1" xfId="5" applyNumberFormat="1" applyFont="1" applyFill="1" applyBorder="1" applyAlignment="1">
      <alignment horizontal="center" vertical="center"/>
    </xf>
    <xf numFmtId="164" fontId="8" fillId="8" borderId="1" xfId="5" applyFont="1" applyFill="1" applyBorder="1" applyAlignment="1">
      <alignment horizontal="center" vertical="center"/>
    </xf>
    <xf numFmtId="43" fontId="8" fillId="8" borderId="5" xfId="5" applyNumberFormat="1" applyFont="1" applyFill="1" applyBorder="1" applyAlignment="1">
      <alignment horizontal="center" vertical="center"/>
    </xf>
    <xf numFmtId="1" fontId="8" fillId="9" borderId="1" xfId="5" applyNumberFormat="1" applyFont="1" applyFill="1" applyBorder="1" applyAlignment="1">
      <alignment horizontal="center" vertical="center"/>
    </xf>
    <xf numFmtId="164" fontId="8" fillId="9" borderId="1" xfId="5" applyFont="1" applyFill="1" applyBorder="1" applyAlignment="1">
      <alignment horizontal="center" vertical="center"/>
    </xf>
    <xf numFmtId="43" fontId="8" fillId="9" borderId="5" xfId="5" applyNumberFormat="1" applyFont="1" applyFill="1" applyBorder="1" applyAlignment="1">
      <alignment horizontal="center" vertical="center"/>
    </xf>
    <xf numFmtId="0" fontId="0" fillId="0" borderId="0" xfId="0" applyAlignment="1">
      <alignment horizontal="center" vertical="center" wrapText="1"/>
    </xf>
    <xf numFmtId="0" fontId="12" fillId="5" borderId="1" xfId="0" applyFont="1" applyFill="1" applyBorder="1" applyAlignment="1">
      <alignment horizontal="center" vertical="center" wrapText="1"/>
    </xf>
    <xf numFmtId="165" fontId="5" fillId="10" borderId="1" xfId="0" applyNumberFormat="1" applyFont="1" applyFill="1" applyBorder="1" applyAlignment="1">
      <alignment horizontal="center" vertical="center" wrapText="1"/>
    </xf>
    <xf numFmtId="165" fontId="5" fillId="6" borderId="1" xfId="0" applyNumberFormat="1" applyFont="1" applyFill="1" applyBorder="1" applyAlignment="1">
      <alignment horizontal="center" vertical="center" wrapText="1"/>
    </xf>
    <xf numFmtId="165" fontId="5" fillId="10" borderId="1" xfId="0" applyNumberFormat="1" applyFont="1" applyFill="1" applyBorder="1" applyAlignment="1">
      <alignment horizontal="center" vertical="center"/>
    </xf>
    <xf numFmtId="4" fontId="5" fillId="10" borderId="1" xfId="0" applyNumberFormat="1" applyFont="1" applyFill="1" applyBorder="1" applyAlignment="1">
      <alignment horizontal="center" vertical="center"/>
    </xf>
    <xf numFmtId="0" fontId="0" fillId="6" borderId="0" xfId="0" applyFill="1"/>
    <xf numFmtId="0" fontId="12" fillId="6" borderId="0" xfId="0" applyFont="1" applyFill="1" applyAlignment="1">
      <alignment horizontal="center" vertical="center" wrapText="1"/>
    </xf>
    <xf numFmtId="0" fontId="4" fillId="6" borderId="0" xfId="0" applyFont="1" applyFill="1" applyAlignment="1">
      <alignment wrapText="1"/>
    </xf>
  </cellXfs>
  <cellStyles count="6">
    <cellStyle name="20% — акцент5" xfId="4" builtinId="46"/>
    <cellStyle name="Нейтральный" xfId="3" builtinId="28"/>
    <cellStyle name="Обычный" xfId="0" builtinId="0"/>
    <cellStyle name="Финансовый" xfId="1" builtinId="3"/>
    <cellStyle name="Финансовый 3" xfId="5" xr:uid="{FBD6471B-5FD8-4781-84D3-12A2554AC4C7}"/>
    <cellStyle name="Хороший" xfId="2"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382E9-3A80-45D1-96FF-CB0C77A36F79}">
  <dimension ref="A1:Q14"/>
  <sheetViews>
    <sheetView tabSelected="1" zoomScale="55" zoomScaleNormal="55" workbookViewId="0">
      <pane xSplit="4" ySplit="1" topLeftCell="E2" activePane="bottomRight" state="frozen"/>
      <selection activeCell="D1" sqref="D1"/>
      <selection pane="topRight" activeCell="M1" sqref="M1"/>
      <selection pane="bottomLeft" activeCell="D3" sqref="D3"/>
      <selection pane="bottomRight" activeCell="D2" sqref="D2"/>
    </sheetView>
  </sheetViews>
  <sheetFormatPr defaultColWidth="14.42578125" defaultRowHeight="15" customHeight="1" x14ac:dyDescent="0.25"/>
  <cols>
    <col min="1" max="1" width="6" style="33" customWidth="1"/>
    <col min="2" max="2" width="17.5703125" style="34" customWidth="1"/>
    <col min="3" max="3" width="14.140625" style="33" customWidth="1"/>
    <col min="4" max="4" width="14" style="33" customWidth="1"/>
    <col min="5" max="5" width="16.28515625" style="33" bestFit="1" customWidth="1"/>
    <col min="6" max="6" width="21" style="34" customWidth="1"/>
    <col min="7" max="7" width="15.140625" style="34" bestFit="1" customWidth="1"/>
    <col min="8" max="8" width="4.28515625" style="35" bestFit="1" customWidth="1"/>
    <col min="9" max="9" width="15.7109375" style="33" bestFit="1" customWidth="1"/>
    <col min="10" max="10" width="17.28515625" style="33" bestFit="1" customWidth="1"/>
    <col min="11" max="11" width="4.28515625" style="33" bestFit="1" customWidth="1"/>
    <col min="12" max="12" width="16.5703125" style="33" bestFit="1" customWidth="1"/>
    <col min="13" max="13" width="17.28515625" style="33" bestFit="1" customWidth="1"/>
    <col min="14" max="14" width="4.28515625" style="33" bestFit="1" customWidth="1"/>
    <col min="15" max="15" width="16.5703125" style="33" bestFit="1" customWidth="1"/>
    <col min="16" max="16" width="16.7109375" style="33" bestFit="1" customWidth="1"/>
    <col min="17" max="17" width="53.140625" style="33" customWidth="1"/>
    <col min="18" max="16384" width="14.42578125" style="33"/>
  </cols>
  <sheetData>
    <row r="1" spans="1:17" s="11" customFormat="1" ht="32.25" customHeight="1" thickBot="1" x14ac:dyDescent="0.25">
      <c r="A1" s="1" t="s">
        <v>0</v>
      </c>
      <c r="B1" s="4" t="s">
        <v>2</v>
      </c>
      <c r="C1" s="2"/>
      <c r="D1" s="1" t="s">
        <v>47</v>
      </c>
      <c r="E1" s="3" t="s">
        <v>1</v>
      </c>
      <c r="F1" s="4" t="s">
        <v>3</v>
      </c>
      <c r="G1" s="4" t="s">
        <v>4</v>
      </c>
      <c r="H1" s="5"/>
      <c r="I1" s="6" t="s">
        <v>5</v>
      </c>
      <c r="J1" s="7">
        <f>SUM(J2:J666)</f>
        <v>478067</v>
      </c>
      <c r="K1" s="8"/>
      <c r="L1" s="6" t="s">
        <v>6</v>
      </c>
      <c r="M1" s="9">
        <f>SUM(M2:M666)</f>
        <v>467336</v>
      </c>
      <c r="N1" s="10"/>
      <c r="O1" s="6" t="s">
        <v>7</v>
      </c>
      <c r="P1" s="9">
        <f>SUM(P2:P666)</f>
        <v>448187.21</v>
      </c>
      <c r="Q1" s="11" t="s">
        <v>46</v>
      </c>
    </row>
    <row r="2" spans="1:17" customFormat="1" ht="99.75" customHeight="1" x14ac:dyDescent="0.25">
      <c r="A2" s="12">
        <v>1</v>
      </c>
      <c r="B2" s="17" t="s">
        <v>8</v>
      </c>
      <c r="C2" s="15">
        <v>1</v>
      </c>
      <c r="D2" s="13">
        <v>19857.600000000002</v>
      </c>
      <c r="E2" s="16">
        <f>D2*C2</f>
        <v>19857.600000000002</v>
      </c>
      <c r="F2" s="17" t="s">
        <v>9</v>
      </c>
      <c r="G2" s="17" t="s">
        <v>10</v>
      </c>
      <c r="H2" s="18">
        <v>1</v>
      </c>
      <c r="I2" s="19">
        <v>20612</v>
      </c>
      <c r="J2" s="20">
        <f t="shared" ref="J2:J13" si="0">I2*H2</f>
        <v>20612</v>
      </c>
      <c r="K2" s="21">
        <v>1</v>
      </c>
      <c r="L2" s="22">
        <v>20056</v>
      </c>
      <c r="M2" s="23">
        <f t="shared" ref="M2:M13" si="1">L2*K2</f>
        <v>20056</v>
      </c>
      <c r="N2" s="24">
        <v>1</v>
      </c>
      <c r="O2" s="25">
        <v>19857.600000000002</v>
      </c>
      <c r="P2" s="26">
        <f t="shared" ref="P2:P13" si="2">O2*N2</f>
        <v>19857.600000000002</v>
      </c>
      <c r="Q2" s="27" t="s">
        <v>33</v>
      </c>
    </row>
    <row r="3" spans="1:17" customFormat="1" ht="99.75" customHeight="1" x14ac:dyDescent="0.25">
      <c r="A3" s="12">
        <v>2</v>
      </c>
      <c r="B3" s="28" t="s">
        <v>11</v>
      </c>
      <c r="C3" s="15">
        <v>3</v>
      </c>
      <c r="D3" s="13">
        <v>8100.67</v>
      </c>
      <c r="E3" s="16">
        <f>D3*C3</f>
        <v>24302.010000000002</v>
      </c>
      <c r="F3" s="17" t="s">
        <v>12</v>
      </c>
      <c r="G3" s="28" t="s">
        <v>13</v>
      </c>
      <c r="H3" s="18">
        <v>3</v>
      </c>
      <c r="I3" s="19">
        <v>8627</v>
      </c>
      <c r="J3" s="20">
        <f t="shared" si="0"/>
        <v>25881</v>
      </c>
      <c r="K3" s="21">
        <v>3</v>
      </c>
      <c r="L3" s="22">
        <v>8425</v>
      </c>
      <c r="M3" s="23">
        <f t="shared" si="1"/>
        <v>25275</v>
      </c>
      <c r="N3" s="24">
        <v>3</v>
      </c>
      <c r="O3" s="25">
        <v>8100.67</v>
      </c>
      <c r="P3" s="26">
        <f t="shared" si="2"/>
        <v>24302.010000000002</v>
      </c>
      <c r="Q3" s="27" t="s">
        <v>34</v>
      </c>
    </row>
    <row r="4" spans="1:17" customFormat="1" ht="88.5" customHeight="1" x14ac:dyDescent="0.25">
      <c r="A4" s="12">
        <v>3</v>
      </c>
      <c r="B4" s="28" t="s">
        <v>14</v>
      </c>
      <c r="C4" s="15">
        <v>3</v>
      </c>
      <c r="D4" s="13">
        <v>13914.999999999998</v>
      </c>
      <c r="E4" s="16">
        <f>D4*C4</f>
        <v>41744.999999999993</v>
      </c>
      <c r="F4" s="17" t="s">
        <v>15</v>
      </c>
      <c r="G4" s="28" t="s">
        <v>16</v>
      </c>
      <c r="H4" s="18">
        <v>3</v>
      </c>
      <c r="I4" s="19">
        <v>15153</v>
      </c>
      <c r="J4" s="20">
        <f t="shared" si="0"/>
        <v>45459</v>
      </c>
      <c r="K4" s="21">
        <v>3</v>
      </c>
      <c r="L4" s="22">
        <v>15167</v>
      </c>
      <c r="M4" s="23">
        <f t="shared" si="1"/>
        <v>45501</v>
      </c>
      <c r="N4" s="24">
        <v>3</v>
      </c>
      <c r="O4" s="25">
        <v>13914.999999999998</v>
      </c>
      <c r="P4" s="26">
        <f t="shared" si="2"/>
        <v>41744.999999999993</v>
      </c>
      <c r="Q4" s="27" t="s">
        <v>35</v>
      </c>
    </row>
    <row r="5" spans="1:17" customFormat="1" ht="99.75" customHeight="1" x14ac:dyDescent="0.25">
      <c r="A5" s="12">
        <v>4</v>
      </c>
      <c r="B5" s="28" t="s">
        <v>17</v>
      </c>
      <c r="C5" s="15">
        <v>2</v>
      </c>
      <c r="D5" s="14">
        <v>13316.999999999998</v>
      </c>
      <c r="E5" s="16">
        <f>D5*C5</f>
        <v>26633.999999999996</v>
      </c>
      <c r="F5" s="17" t="s">
        <v>18</v>
      </c>
      <c r="G5" s="28" t="s">
        <v>19</v>
      </c>
      <c r="H5" s="18">
        <v>2</v>
      </c>
      <c r="I5" s="19">
        <v>14103</v>
      </c>
      <c r="J5" s="20">
        <f t="shared" si="0"/>
        <v>28206</v>
      </c>
      <c r="K5" s="21">
        <v>2</v>
      </c>
      <c r="L5" s="22">
        <v>14782</v>
      </c>
      <c r="M5" s="23">
        <f t="shared" si="1"/>
        <v>29564</v>
      </c>
      <c r="N5" s="24">
        <v>2</v>
      </c>
      <c r="O5" s="25">
        <v>13316.999999999998</v>
      </c>
      <c r="P5" s="26">
        <f t="shared" si="2"/>
        <v>26633.999999999996</v>
      </c>
      <c r="Q5" s="27" t="s">
        <v>36</v>
      </c>
    </row>
    <row r="6" spans="1:17" customFormat="1" ht="99.75" customHeight="1" x14ac:dyDescent="0.25">
      <c r="A6" s="12">
        <v>5</v>
      </c>
      <c r="B6" s="28" t="s">
        <v>20</v>
      </c>
      <c r="C6" s="15">
        <v>2</v>
      </c>
      <c r="D6" s="13">
        <v>19757</v>
      </c>
      <c r="E6" s="16">
        <f>D6*C6</f>
        <v>39514</v>
      </c>
      <c r="F6" s="17" t="s">
        <v>21</v>
      </c>
      <c r="G6" s="28" t="s">
        <v>22</v>
      </c>
      <c r="H6" s="18">
        <v>2</v>
      </c>
      <c r="I6" s="19">
        <v>19777</v>
      </c>
      <c r="J6" s="20">
        <f t="shared" si="0"/>
        <v>39554</v>
      </c>
      <c r="K6" s="21">
        <v>2</v>
      </c>
      <c r="L6" s="22">
        <v>19759</v>
      </c>
      <c r="M6" s="23">
        <f t="shared" si="1"/>
        <v>39518</v>
      </c>
      <c r="N6" s="24">
        <v>2</v>
      </c>
      <c r="O6" s="25">
        <v>19757</v>
      </c>
      <c r="P6" s="26">
        <f t="shared" si="2"/>
        <v>39514</v>
      </c>
      <c r="Q6" s="27" t="s">
        <v>37</v>
      </c>
    </row>
    <row r="7" spans="1:17" customFormat="1" ht="99.75" customHeight="1" x14ac:dyDescent="0.25">
      <c r="A7" s="12">
        <v>6</v>
      </c>
      <c r="B7" s="17" t="s">
        <v>23</v>
      </c>
      <c r="C7" s="15">
        <v>3</v>
      </c>
      <c r="D7" s="13">
        <v>40845</v>
      </c>
      <c r="E7" s="16">
        <f>D7*C7</f>
        <v>122535</v>
      </c>
      <c r="F7" s="17" t="s">
        <v>24</v>
      </c>
      <c r="G7" s="17" t="s">
        <v>25</v>
      </c>
      <c r="H7" s="18">
        <v>3</v>
      </c>
      <c r="I7" s="19">
        <v>44603</v>
      </c>
      <c r="J7" s="20">
        <f t="shared" si="0"/>
        <v>133809</v>
      </c>
      <c r="K7" s="21">
        <v>3</v>
      </c>
      <c r="L7" s="22">
        <v>42887</v>
      </c>
      <c r="M7" s="23">
        <f t="shared" si="1"/>
        <v>128661</v>
      </c>
      <c r="N7" s="24">
        <v>3</v>
      </c>
      <c r="O7" s="25">
        <v>40845</v>
      </c>
      <c r="P7" s="26">
        <f t="shared" si="2"/>
        <v>122535</v>
      </c>
      <c r="Q7" s="27" t="s">
        <v>38</v>
      </c>
    </row>
    <row r="8" spans="1:17" customFormat="1" ht="99.75" customHeight="1" x14ac:dyDescent="0.25">
      <c r="A8" s="12">
        <v>7</v>
      </c>
      <c r="B8" s="17" t="s">
        <v>26</v>
      </c>
      <c r="C8" s="15">
        <v>4</v>
      </c>
      <c r="D8" s="13">
        <v>12589.5</v>
      </c>
      <c r="E8" s="16">
        <f>D8*C8</f>
        <v>50358</v>
      </c>
      <c r="F8" s="17" t="s">
        <v>27</v>
      </c>
      <c r="G8" s="17"/>
      <c r="H8" s="18">
        <v>4</v>
      </c>
      <c r="I8" s="19">
        <v>13420</v>
      </c>
      <c r="J8" s="20">
        <f t="shared" si="0"/>
        <v>53680</v>
      </c>
      <c r="K8" s="21">
        <v>4</v>
      </c>
      <c r="L8" s="22">
        <v>12841</v>
      </c>
      <c r="M8" s="23">
        <f t="shared" si="1"/>
        <v>51364</v>
      </c>
      <c r="N8" s="24">
        <v>4</v>
      </c>
      <c r="O8" s="25">
        <v>12589.5</v>
      </c>
      <c r="P8" s="26">
        <f t="shared" si="2"/>
        <v>50358</v>
      </c>
      <c r="Q8" s="27" t="s">
        <v>39</v>
      </c>
    </row>
    <row r="9" spans="1:17" customFormat="1" ht="99.75" customHeight="1" x14ac:dyDescent="0.25">
      <c r="A9" s="12">
        <v>8</v>
      </c>
      <c r="B9" s="17" t="s">
        <v>28</v>
      </c>
      <c r="C9" s="15">
        <v>1</v>
      </c>
      <c r="D9" s="13">
        <v>22825.200000000001</v>
      </c>
      <c r="E9" s="16">
        <f>D9*C9</f>
        <v>22825.200000000001</v>
      </c>
      <c r="F9" s="17" t="s">
        <v>27</v>
      </c>
      <c r="G9" s="17"/>
      <c r="H9" s="18">
        <v>1</v>
      </c>
      <c r="I9" s="19">
        <v>23944</v>
      </c>
      <c r="J9" s="20">
        <f t="shared" si="0"/>
        <v>23944</v>
      </c>
      <c r="K9" s="21">
        <v>1</v>
      </c>
      <c r="L9" s="22">
        <v>23000</v>
      </c>
      <c r="M9" s="23">
        <f t="shared" si="1"/>
        <v>23000</v>
      </c>
      <c r="N9" s="24">
        <v>1</v>
      </c>
      <c r="O9" s="25">
        <v>22825.200000000001</v>
      </c>
      <c r="P9" s="26">
        <f t="shared" si="2"/>
        <v>22825.200000000001</v>
      </c>
      <c r="Q9" s="27" t="s">
        <v>40</v>
      </c>
    </row>
    <row r="10" spans="1:17" customFormat="1" ht="99.75" customHeight="1" x14ac:dyDescent="0.25">
      <c r="A10" s="12">
        <v>9</v>
      </c>
      <c r="B10" s="17" t="s">
        <v>29</v>
      </c>
      <c r="C10" s="15">
        <v>5</v>
      </c>
      <c r="D10" s="13">
        <v>10994</v>
      </c>
      <c r="E10" s="16">
        <f>D10*C10</f>
        <v>54970</v>
      </c>
      <c r="F10" s="17" t="s">
        <v>27</v>
      </c>
      <c r="G10" s="17"/>
      <c r="H10" s="18">
        <v>5</v>
      </c>
      <c r="I10" s="19">
        <v>12071</v>
      </c>
      <c r="J10" s="20">
        <f t="shared" si="0"/>
        <v>60355</v>
      </c>
      <c r="K10" s="21">
        <v>5</v>
      </c>
      <c r="L10" s="22">
        <v>11100</v>
      </c>
      <c r="M10" s="23">
        <f t="shared" si="1"/>
        <v>55500</v>
      </c>
      <c r="N10" s="24">
        <v>5</v>
      </c>
      <c r="O10" s="25">
        <v>10994</v>
      </c>
      <c r="P10" s="26">
        <f t="shared" si="2"/>
        <v>54970</v>
      </c>
      <c r="Q10" s="27" t="s">
        <v>41</v>
      </c>
    </row>
    <row r="11" spans="1:17" customFormat="1" ht="111" customHeight="1" x14ac:dyDescent="0.25">
      <c r="A11" s="12">
        <v>10</v>
      </c>
      <c r="B11" s="17" t="s">
        <v>30</v>
      </c>
      <c r="C11" s="15">
        <v>2</v>
      </c>
      <c r="D11" s="29">
        <v>13744</v>
      </c>
      <c r="E11" s="16">
        <f>D11*C11</f>
        <v>27488</v>
      </c>
      <c r="F11" s="17" t="s">
        <v>27</v>
      </c>
      <c r="G11" s="17"/>
      <c r="H11" s="18">
        <v>2</v>
      </c>
      <c r="I11" s="19">
        <v>13881</v>
      </c>
      <c r="J11" s="20">
        <f t="shared" si="0"/>
        <v>27762</v>
      </c>
      <c r="K11" s="21">
        <v>2</v>
      </c>
      <c r="L11" s="22">
        <v>14981</v>
      </c>
      <c r="M11" s="23">
        <f t="shared" si="1"/>
        <v>29962</v>
      </c>
      <c r="N11" s="24">
        <v>2</v>
      </c>
      <c r="O11" s="25">
        <v>13744</v>
      </c>
      <c r="P11" s="26">
        <f t="shared" si="2"/>
        <v>27488</v>
      </c>
      <c r="Q11" s="27" t="s">
        <v>42</v>
      </c>
    </row>
    <row r="12" spans="1:17" customFormat="1" ht="92.25" customHeight="1" x14ac:dyDescent="0.25">
      <c r="A12" s="12">
        <v>11</v>
      </c>
      <c r="B12" s="17" t="s">
        <v>31</v>
      </c>
      <c r="C12" s="15">
        <v>2</v>
      </c>
      <c r="D12" s="30">
        <v>3321.2</v>
      </c>
      <c r="E12" s="16">
        <f>D12*C12</f>
        <v>6642.4</v>
      </c>
      <c r="F12" s="17" t="s">
        <v>32</v>
      </c>
      <c r="G12" s="17"/>
      <c r="H12" s="18">
        <v>2</v>
      </c>
      <c r="I12" s="19">
        <v>3484</v>
      </c>
      <c r="J12" s="20">
        <f t="shared" si="0"/>
        <v>6968</v>
      </c>
      <c r="K12" s="21">
        <v>2</v>
      </c>
      <c r="L12" s="22">
        <v>3753</v>
      </c>
      <c r="M12" s="23">
        <f t="shared" si="1"/>
        <v>7506</v>
      </c>
      <c r="N12" s="24">
        <v>2</v>
      </c>
      <c r="O12" s="25">
        <v>3321.2</v>
      </c>
      <c r="P12" s="26">
        <f t="shared" si="2"/>
        <v>6642.4</v>
      </c>
      <c r="Q12" s="27" t="s">
        <v>43</v>
      </c>
    </row>
    <row r="13" spans="1:17" customFormat="1" ht="99.75" customHeight="1" x14ac:dyDescent="0.25">
      <c r="A13" s="12">
        <v>12</v>
      </c>
      <c r="B13" s="17" t="s">
        <v>26</v>
      </c>
      <c r="C13" s="15">
        <v>1</v>
      </c>
      <c r="D13" s="31">
        <v>11316</v>
      </c>
      <c r="E13" s="16">
        <f>D13*C13</f>
        <v>11316</v>
      </c>
      <c r="F13" s="17" t="s">
        <v>27</v>
      </c>
      <c r="G13" s="17"/>
      <c r="H13" s="18">
        <v>1</v>
      </c>
      <c r="I13" s="19">
        <v>11837</v>
      </c>
      <c r="J13" s="20">
        <f t="shared" si="0"/>
        <v>11837</v>
      </c>
      <c r="K13" s="21">
        <v>1</v>
      </c>
      <c r="L13" s="22">
        <v>11429</v>
      </c>
      <c r="M13" s="23">
        <f t="shared" si="1"/>
        <v>11429</v>
      </c>
      <c r="N13" s="24">
        <v>1</v>
      </c>
      <c r="O13" s="25">
        <v>11316</v>
      </c>
      <c r="P13" s="26">
        <f t="shared" si="2"/>
        <v>11316</v>
      </c>
      <c r="Q13" s="27" t="s">
        <v>44</v>
      </c>
    </row>
    <row r="14" spans="1:17" customFormat="1" ht="15.75" x14ac:dyDescent="0.25">
      <c r="A14" s="12"/>
      <c r="B14" s="17"/>
      <c r="C14" s="15"/>
      <c r="D14" s="32"/>
      <c r="E14" s="16">
        <f>SUM(E2:E13)</f>
        <v>448187.21</v>
      </c>
      <c r="F14" s="17"/>
      <c r="G14" s="17"/>
      <c r="H14" s="18"/>
      <c r="I14" s="19"/>
      <c r="J14" s="20"/>
      <c r="K14" s="21"/>
      <c r="L14" s="22"/>
      <c r="M14" s="23"/>
      <c r="N14" s="24"/>
      <c r="O14" s="25"/>
      <c r="P14" s="26"/>
      <c r="Q14" s="27" t="s">
        <v>45</v>
      </c>
    </row>
  </sheetData>
  <autoFilter ref="A1:Q1" xr:uid="{8882BE60-8649-4FDB-AB4F-0E1A1F54C036}"/>
  <pageMargins left="0.62992125984251968" right="0.23622047244094491" top="0.74803149606299213" bottom="0.74803149606299213" header="0" footer="0"/>
  <pageSetup paperSize="9" orientation="landscape" r:id="rId1"/>
  <headerFooter>
    <oddHeader>&amp;C&amp;P</oddHeader>
  </headerFooter>
  <rowBreaks count="1" manualBreakCount="1">
    <brk id="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ДС32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2026-05-08T11:34:39Z</dcterms:created>
  <dcterms:modified xsi:type="dcterms:W3CDTF">2026-05-08T11:36:13Z</dcterms:modified>
</cp:coreProperties>
</file>