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2" i="1"/>
  <c r="N12" i="1" l="1"/>
  <c r="N17" i="1" l="1"/>
  <c r="N16" i="1"/>
  <c r="N15" i="1"/>
  <c r="N14" i="1"/>
  <c r="N13" i="1"/>
  <c r="N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<sst xmlns="http://schemas.openxmlformats.org/spreadsheetml/2006/main" count="31" uniqueCount="28">
  <si>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</si>
  <si>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</si>
  <si>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</si>
  <si>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</si>
  <si>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</si>
  <si>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</si>
  <si>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</si>
  <si>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</si>
  <si>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</si>
  <si>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</si>
  <si>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</si>
  <si>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</si>
  <si>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</si>
  <si>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</si>
  <si>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</si>
  <si>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</si>
  <si>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</si>
  <si>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</si>
  <si>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</si>
  <si>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</si>
  <si>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ИТОГО:</t>
  </si>
  <si>
    <t>Ед. измерения</t>
  </si>
  <si>
    <t>УСЛ ЕД (Условная единица)</t>
  </si>
  <si>
    <t>кварт (Квартал)</t>
  </si>
  <si>
    <t>Выполнение работ по техническому обслуживанию и ремонту водомерного узла, модернизации водомерного узла</t>
  </si>
  <si>
    <t>Учреждение:  Государственное бюджетное дошкольное образовательное учреждение детский сад № 36 общеразвивающего вида Калининского района Санкт-Петербурга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</si>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</sst>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Normal="100" workbookViewId="0">
      <selection activeCell="B13" sqref="B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7" width="0" style="11" hidden="1" customWidth="1"/>
    <col min="8" max="8" width="20.85546875" style="11" customWidth="1"/>
    <col min="9" max="9" width="22.140625" style="11" customWidth="1"/>
    <col min="10" max="10" width="16.140625" style="11" customWidth="1"/>
    <col min="11" max="11" width="9.140625" style="11"/>
    <col min="12" max="12" width="9.140625" style="25"/>
    <col min="13" max="13" width="18" style="21" customWidth="1"/>
    <col min="14" max="14" width="12.140625" style="11" customWidth="1"/>
    <col min="15" max="15" width="10" style="11" bestFit="1" customWidth="1"/>
    <col min="16" max="16384" width="9.140625" style="11"/>
  </cols>
  <sheetData>
    <row r="2" spans="1:1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20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20"/>
      <c r="N3" s="12"/>
      <c r="O3" s="12"/>
    </row>
    <row r="4" spans="1:15" x14ac:dyDescent="0.25">
      <c r="A4" s="38" t="s">
        <v>24</v>
      </c>
      <c r="B4" s="38"/>
      <c r="C4" s="38"/>
      <c r="D4" s="38"/>
      <c r="E4" s="38"/>
      <c r="F4" s="38"/>
      <c r="G4" s="38"/>
      <c r="H4" s="38"/>
      <c r="I4" s="38"/>
      <c r="J4" s="38"/>
    </row>
    <row r="5" spans="1:15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</row>
    <row r="7" spans="1:15" s="19" customFormat="1" x14ac:dyDescent="0.25">
      <c r="B7" s="38" t="s">
        <v>25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5" ht="28.5" customHeight="1" x14ac:dyDescent="0.25">
      <c r="A8" s="38" t="s">
        <v>13</v>
      </c>
      <c r="B8" s="38"/>
      <c r="C8" s="38"/>
      <c r="D8" s="38"/>
      <c r="E8" s="38"/>
      <c r="F8" s="38"/>
      <c r="G8" s="38"/>
      <c r="H8" s="38"/>
      <c r="I8" s="38"/>
      <c r="J8" s="38"/>
    </row>
    <row r="10" spans="1:15" x14ac:dyDescent="0.25">
      <c r="A10" s="39" t="s">
        <v>4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  <c r="N10" s="10"/>
    </row>
    <row r="11" spans="1:15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5" t="s">
        <v>1</v>
      </c>
      <c r="K11" s="14" t="s">
        <v>6</v>
      </c>
      <c r="L11" s="26" t="s">
        <v>21</v>
      </c>
      <c r="M11" s="22" t="s">
        <v>19</v>
      </c>
      <c r="N11" s="14" t="s">
        <v>7</v>
      </c>
    </row>
    <row r="12" spans="1:15" ht="39" thickBot="1" x14ac:dyDescent="0.3">
      <c r="A12" s="10">
        <v>1</v>
      </c>
      <c r="B12" s="35" t="s">
        <v>15</v>
      </c>
      <c r="C12" s="16">
        <v>20653.36</v>
      </c>
      <c r="D12" s="17">
        <v>21050.54</v>
      </c>
      <c r="E12" s="18">
        <v>20851.95</v>
      </c>
      <c r="F12" s="30"/>
      <c r="G12" s="30"/>
      <c r="H12" s="30">
        <f t="shared" ref="H12" si="0">AVERAGE(C12:G12)</f>
        <v>20851.95</v>
      </c>
      <c r="I12" s="30">
        <f t="shared" ref="I12" si="1">STDEV(C12:G12)</f>
        <v>198.59</v>
      </c>
      <c r="J12" s="31">
        <f t="shared" ref="J12:J17" si="2">I12/H12*100</f>
        <v>0.95</v>
      </c>
      <c r="K12" s="32">
        <v>4</v>
      </c>
      <c r="L12" s="33" t="s">
        <v>23</v>
      </c>
      <c r="M12" s="30">
        <f>C12</f>
        <v>20653.36</v>
      </c>
      <c r="N12" s="30">
        <f>K12*M12</f>
        <v>82613.440000000002</v>
      </c>
    </row>
    <row r="13" spans="1:15" ht="39" thickBot="1" x14ac:dyDescent="0.3">
      <c r="A13" s="10">
        <v>2</v>
      </c>
      <c r="B13" s="36" t="s">
        <v>26</v>
      </c>
      <c r="C13" s="16">
        <v>4867.2</v>
      </c>
      <c r="D13" s="17">
        <v>4960.8</v>
      </c>
      <c r="E13" s="18">
        <v>4914</v>
      </c>
      <c r="F13" s="30"/>
      <c r="G13" s="30"/>
      <c r="H13" s="30">
        <f t="shared" ref="H13:H14" si="3">AVERAGE(C13:G13)</f>
        <v>4914</v>
      </c>
      <c r="I13" s="30">
        <f t="shared" ref="I13:I14" si="4">STDEV(C13:G13)</f>
        <v>46.8</v>
      </c>
      <c r="J13" s="31">
        <f t="shared" si="2"/>
        <v>0.95</v>
      </c>
      <c r="K13" s="34">
        <v>4</v>
      </c>
      <c r="L13" s="33" t="s">
        <v>23</v>
      </c>
      <c r="M13" s="30">
        <f t="shared" ref="M13:M17" si="5">C13</f>
        <v>4867.2</v>
      </c>
      <c r="N13" s="30">
        <f t="shared" ref="N13:N17" si="6">K13*M13</f>
        <v>19468.8</v>
      </c>
      <c r="O13" s="29"/>
    </row>
    <row r="14" spans="1:15" ht="26.25" hidden="1" thickBot="1" x14ac:dyDescent="0.3">
      <c r="A14" s="10"/>
      <c r="B14" s="36" t="s">
        <v>16</v>
      </c>
      <c r="C14" s="16"/>
      <c r="D14" s="17"/>
      <c r="E14" s="18"/>
      <c r="F14" s="30"/>
      <c r="G14" s="30"/>
      <c r="H14" s="30" t="e">
        <f t="shared" si="3"/>
        <v>#DIV/0!</v>
      </c>
      <c r="I14" s="30" t="e">
        <f t="shared" si="4"/>
        <v>#DIV/0!</v>
      </c>
      <c r="J14" s="31" t="e">
        <f t="shared" si="2"/>
        <v>#DIV/0!</v>
      </c>
      <c r="K14" s="32">
        <v>1</v>
      </c>
      <c r="L14" s="33"/>
      <c r="M14" s="30">
        <f t="shared" si="5"/>
        <v>0</v>
      </c>
      <c r="N14" s="30">
        <f t="shared" si="6"/>
        <v>0</v>
      </c>
    </row>
    <row r="15" spans="1:15" ht="39" thickBot="1" x14ac:dyDescent="0.3">
      <c r="A15" s="10">
        <v>3</v>
      </c>
      <c r="B15" s="36" t="s">
        <v>17</v>
      </c>
      <c r="C15" s="16">
        <v>21479.49</v>
      </c>
      <c r="D15" s="17">
        <v>22313.57</v>
      </c>
      <c r="E15" s="18">
        <v>21894.55</v>
      </c>
      <c r="F15" s="30"/>
      <c r="G15" s="30"/>
      <c r="H15" s="30">
        <f t="shared" ref="H15:H17" si="7">AVERAGE(C15:G15)</f>
        <v>21895.87</v>
      </c>
      <c r="I15" s="30">
        <f t="shared" ref="I15:I17" si="8">STDEV(C15:G15)</f>
        <v>417.04</v>
      </c>
      <c r="J15" s="31">
        <f t="shared" si="2"/>
        <v>1.9</v>
      </c>
      <c r="K15" s="34">
        <v>4</v>
      </c>
      <c r="L15" s="33" t="s">
        <v>23</v>
      </c>
      <c r="M15" s="30">
        <f t="shared" si="5"/>
        <v>21479.49</v>
      </c>
      <c r="N15" s="30">
        <f t="shared" si="6"/>
        <v>85917.96</v>
      </c>
    </row>
    <row r="16" spans="1:15" ht="39" thickBot="1" x14ac:dyDescent="0.3">
      <c r="A16" s="10">
        <v>4</v>
      </c>
      <c r="B16" s="36" t="s">
        <v>27</v>
      </c>
      <c r="C16" s="16">
        <v>5061.8900000000003</v>
      </c>
      <c r="D16" s="17">
        <v>5258.45</v>
      </c>
      <c r="E16" s="18">
        <v>5159.7</v>
      </c>
      <c r="F16" s="30"/>
      <c r="G16" s="30"/>
      <c r="H16" s="30">
        <f t="shared" si="7"/>
        <v>5160.01</v>
      </c>
      <c r="I16" s="30">
        <f t="shared" si="8"/>
        <v>98.28</v>
      </c>
      <c r="J16" s="31">
        <f t="shared" si="2"/>
        <v>1.9</v>
      </c>
      <c r="K16" s="32">
        <v>4</v>
      </c>
      <c r="L16" s="33" t="s">
        <v>23</v>
      </c>
      <c r="M16" s="30">
        <f t="shared" si="5"/>
        <v>5061.8900000000003</v>
      </c>
      <c r="N16" s="30">
        <f t="shared" si="6"/>
        <v>20247.560000000001</v>
      </c>
    </row>
    <row r="17" spans="1:15" ht="39" thickBot="1" x14ac:dyDescent="0.3">
      <c r="A17" s="10">
        <v>5</v>
      </c>
      <c r="B17" s="36" t="s">
        <v>18</v>
      </c>
      <c r="C17" s="16">
        <v>5932</v>
      </c>
      <c r="D17" s="17">
        <v>8500</v>
      </c>
      <c r="E17" s="18">
        <v>7500</v>
      </c>
      <c r="F17" s="30"/>
      <c r="G17" s="30"/>
      <c r="H17" s="30">
        <f t="shared" si="7"/>
        <v>7310.67</v>
      </c>
      <c r="I17" s="30">
        <f t="shared" si="8"/>
        <v>1294.43</v>
      </c>
      <c r="J17" s="31">
        <f t="shared" si="2"/>
        <v>17.71</v>
      </c>
      <c r="K17" s="34">
        <v>1</v>
      </c>
      <c r="L17" s="33" t="s">
        <v>22</v>
      </c>
      <c r="M17" s="30">
        <f t="shared" si="5"/>
        <v>5932</v>
      </c>
      <c r="N17" s="30">
        <f t="shared" si="6"/>
        <v>5932</v>
      </c>
      <c r="O17" s="29"/>
    </row>
    <row r="18" spans="1:15" x14ac:dyDescent="0.25">
      <c r="C18" s="28"/>
      <c r="D18" s="28"/>
      <c r="E18" s="28"/>
      <c r="M18" s="23" t="s">
        <v>20</v>
      </c>
      <c r="N18" s="27">
        <f>SUM(N12:N17)</f>
        <v>214179.76</v>
      </c>
    </row>
  </sheetData>
  <mergeCells count="6">
    <mergeCell ref="A2:J2"/>
    <mergeCell ref="A4:J4"/>
    <mergeCell ref="A5:J5"/>
    <mergeCell ref="A10:J10"/>
    <mergeCell ref="A8:J8"/>
    <mergeCell ref="B7:N7"/>
  </mergeCells>
  <pageMargins left="0.7" right="0.7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2026-05-05T07:51:44Z</cp:lastPrinted>
  <dcterms:created xsi:type="dcterms:W3CDTF">2014-02-20T07:55:18Z</dcterms:created>
  <dcterms:modified xsi:type="dcterms:W3CDTF">2026-05-06T08:51:56Z</dcterms:modified>
</cp:coreProperties>
</file>