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Лист1!$A$1:$N$16</definedName>
  </definedNames>
  <calcPr calcId="162913"/>
</workbook>
</file>

<file path=xl/calcChain.xml><?xml version="1.0" encoding="utf-8"?>
<calcChain xmlns="http://schemas.openxmlformats.org/spreadsheetml/2006/main">
  <c r="L13" i="1" l="1"/>
  <c r="L12" i="1"/>
  <c r="H12" i="1"/>
  <c r="K12" i="1" s="1"/>
  <c r="N12" i="1" s="1"/>
  <c r="H13" i="1"/>
  <c r="K13" i="1" s="1"/>
  <c r="N13" i="1" s="1"/>
  <c r="M13" i="1" l="1"/>
  <c r="M12" i="1"/>
  <c r="H10" i="1"/>
  <c r="K10" i="1" s="1"/>
  <c r="N10" i="1" s="1"/>
  <c r="L10" i="1"/>
  <c r="H11" i="1"/>
  <c r="K11" i="1" s="1"/>
  <c r="N11" i="1" s="1"/>
  <c r="L11" i="1"/>
  <c r="M11" i="1" l="1"/>
  <c r="M10" i="1"/>
  <c r="H9" i="1"/>
  <c r="L9" i="1" l="1"/>
  <c r="K9" i="1" l="1"/>
  <c r="N9" i="1" s="1"/>
  <c r="N14" i="1" s="1"/>
  <c r="M9" i="1" l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<sst xmlns="http://schemas.openxmlformats.org/spreadsheetml/2006/main" count="33" uniqueCount="33">
  <si>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</si>
  <si>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</si>
  <si>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</si>
  <si>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</si>
  <si>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</si>
  <si>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</si>
  <si>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</si>
  <si>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</si>
  <si>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</si>
  <si>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</si>
  <si>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</si>
  <si>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</si>
  <si>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</si>
  <si>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</si>
  <si>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</si>
  <si>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</si>
  <si>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</si>
  <si>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</si>
  <si>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</si>
  <si>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</si>
  <si>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</si>
  <si>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</si>
  <si>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</si>
  <si>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</si>
  <si>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</si>
  <si>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</si>
  <si>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 xml:space="preserve">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</si>
  <si>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599 134,50 рублей</t>
  </si>
  <si>
    <t>Комплект стендов ПВХ № 1 для рекреации выставки</t>
  </si>
  <si>
    <t>Комплект стендов ПВХ № 2 для рекреации выставки</t>
  </si>
  <si>
    <t>Комплект Таблички акрил № 1 для рекреации выставки</t>
  </si>
  <si>
    <t>Комплект Таблички акрил № 2  для рекреации выставки</t>
  </si>
  <si>
    <t xml:space="preserve">Подвесные навигационные таблички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</si>
</sst>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13</xdr:row>
      <xdr:rowOff>9525</xdr:rowOff>
    </xdr:from>
    <xdr:to>
      <xdr:col>12</xdr:col>
      <xdr:colOff>838200</xdr:colOff>
      <xdr:row>14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7" zoomScaleNormal="100" workbookViewId="0">
      <selection activeCell="U12" sqref="U12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8" ht="16.5" customHeight="1" x14ac:dyDescent="0.25">
      <c r="K1" s="25"/>
      <c r="L1" s="26"/>
      <c r="M1" s="26"/>
      <c r="N1" s="26"/>
    </row>
    <row r="2" spans="1:18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8" ht="43.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8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8" ht="15.75" x14ac:dyDescent="0.25">
      <c r="A5" s="27" t="s">
        <v>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8" ht="43.5" customHeight="1" x14ac:dyDescent="0.25">
      <c r="A6" s="32" t="s">
        <v>4</v>
      </c>
      <c r="B6" s="34" t="s">
        <v>5</v>
      </c>
      <c r="C6" s="36" t="s">
        <v>6</v>
      </c>
      <c r="D6" s="37"/>
      <c r="E6" s="37"/>
      <c r="F6" s="37"/>
      <c r="G6" s="37"/>
      <c r="H6" s="38"/>
      <c r="I6" s="34" t="s">
        <v>7</v>
      </c>
      <c r="J6" s="34" t="s">
        <v>8</v>
      </c>
      <c r="K6" s="40" t="s">
        <v>9</v>
      </c>
      <c r="L6" s="40"/>
      <c r="M6" s="40"/>
      <c r="N6" s="14" t="s">
        <v>21</v>
      </c>
    </row>
    <row r="7" spans="1:18" ht="63.75" x14ac:dyDescent="0.25">
      <c r="A7" s="33"/>
      <c r="B7" s="35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9"/>
      <c r="J7" s="39"/>
      <c r="K7" s="3" t="s">
        <v>15</v>
      </c>
      <c r="L7" s="4" t="s">
        <v>16</v>
      </c>
      <c r="M7" s="16" t="s">
        <v>23</v>
      </c>
      <c r="N7" s="13"/>
    </row>
    <row r="8" spans="1:18" ht="54" x14ac:dyDescent="0.25">
      <c r="A8" s="5">
        <v>1</v>
      </c>
      <c r="B8" s="12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8" ht="28.5" customHeight="1" x14ac:dyDescent="0.25">
      <c r="A9" s="5">
        <v>1</v>
      </c>
      <c r="B9" s="18" t="s">
        <v>28</v>
      </c>
      <c r="C9" s="21">
        <v>85624.441500000001</v>
      </c>
      <c r="D9" s="21">
        <v>88346.85964000001</v>
      </c>
      <c r="E9" s="20">
        <v>89488.518859999996</v>
      </c>
      <c r="F9" s="6"/>
      <c r="G9" s="6"/>
      <c r="H9" s="22">
        <f>D9+E9+C9+F9+G9</f>
        <v>263459.82</v>
      </c>
      <c r="I9" s="23">
        <v>1</v>
      </c>
      <c r="J9" s="6">
        <v>3</v>
      </c>
      <c r="K9" s="7">
        <f>ROUND(H9/J9,2)</f>
        <v>87819.94</v>
      </c>
      <c r="L9" s="7">
        <f>STDEV(C9:G9)</f>
        <v>1985.1968898019754</v>
      </c>
      <c r="M9" s="8">
        <f>L9/K9</f>
        <v>2.2605309110914622E-2</v>
      </c>
      <c r="N9" s="9">
        <f>I9*K9</f>
        <v>87819.94</v>
      </c>
    </row>
    <row r="10" spans="1:18" ht="28.5" customHeight="1" x14ac:dyDescent="0.25">
      <c r="A10" s="5">
        <v>2</v>
      </c>
      <c r="B10" s="18" t="s">
        <v>29</v>
      </c>
      <c r="C10" s="21">
        <v>85624.441500000001</v>
      </c>
      <c r="D10" s="21">
        <v>88346.85964000001</v>
      </c>
      <c r="E10" s="20">
        <v>89488.518859999996</v>
      </c>
      <c r="F10" s="6"/>
      <c r="G10" s="6"/>
      <c r="H10" s="22">
        <f>D10+E10+C10+F10+G10</f>
        <v>263459.82</v>
      </c>
      <c r="I10" s="23">
        <v>1</v>
      </c>
      <c r="J10" s="6">
        <v>3</v>
      </c>
      <c r="K10" s="7">
        <f t="shared" ref="K10:K11" si="0">ROUND(H10/J10,2)</f>
        <v>87819.94</v>
      </c>
      <c r="L10" s="7">
        <f t="shared" ref="L10:L11" si="1">STDEV(C10:G10)</f>
        <v>1985.1968898019754</v>
      </c>
      <c r="M10" s="8">
        <f t="shared" ref="M10:M11" si="2">L10/K10</f>
        <v>2.2605309110914622E-2</v>
      </c>
      <c r="N10" s="9">
        <f t="shared" ref="N10:N11" si="3">I10*K10</f>
        <v>87819.94</v>
      </c>
    </row>
    <row r="11" spans="1:18" ht="28.5" customHeight="1" x14ac:dyDescent="0.25">
      <c r="A11" s="5">
        <v>3</v>
      </c>
      <c r="B11" s="18" t="s">
        <v>30</v>
      </c>
      <c r="C11" s="21">
        <v>161876.62724999999</v>
      </c>
      <c r="D11" s="21">
        <v>167023.47386</v>
      </c>
      <c r="E11" s="20">
        <v>169181.82889</v>
      </c>
      <c r="F11" s="6"/>
      <c r="G11" s="6"/>
      <c r="H11" s="22">
        <f>D11+E11+C11+F11+G11</f>
        <v>498081.93000000005</v>
      </c>
      <c r="I11" s="23">
        <v>1</v>
      </c>
      <c r="J11" s="6">
        <v>3</v>
      </c>
      <c r="K11" s="7">
        <f t="shared" si="0"/>
        <v>166027.31</v>
      </c>
      <c r="L11" s="7">
        <f t="shared" si="1"/>
        <v>3753.0986634036549</v>
      </c>
      <c r="M11" s="8">
        <f t="shared" si="2"/>
        <v>2.2605309110914674E-2</v>
      </c>
      <c r="N11" s="9">
        <f t="shared" si="3"/>
        <v>166027.31</v>
      </c>
    </row>
    <row r="12" spans="1:18" ht="28.5" customHeight="1" x14ac:dyDescent="0.25">
      <c r="A12" s="5">
        <v>4</v>
      </c>
      <c r="B12" s="18" t="s">
        <v>31</v>
      </c>
      <c r="C12" s="21">
        <v>161876.62724999999</v>
      </c>
      <c r="D12" s="21">
        <v>167023.47386</v>
      </c>
      <c r="E12" s="20">
        <v>169181.82889</v>
      </c>
      <c r="F12" s="6"/>
      <c r="G12" s="6"/>
      <c r="H12" s="22">
        <f>D12+E12+C12+F12+G12</f>
        <v>498081.93000000005</v>
      </c>
      <c r="I12" s="23">
        <v>1</v>
      </c>
      <c r="J12" s="6">
        <v>3</v>
      </c>
      <c r="K12" s="7">
        <f t="shared" ref="K12:K13" si="4">ROUND(H12/J12,2)</f>
        <v>166027.31</v>
      </c>
      <c r="L12" s="7">
        <f t="shared" ref="L12:L13" si="5">STDEV(C12:G12)</f>
        <v>3753.0986634036549</v>
      </c>
      <c r="M12" s="8">
        <f t="shared" ref="M12:M13" si="6">L12/K12</f>
        <v>2.2605309110914674E-2</v>
      </c>
      <c r="N12" s="9">
        <f t="shared" ref="N12:N13" si="7">I12*K12</f>
        <v>166027.31</v>
      </c>
    </row>
    <row r="13" spans="1:18" ht="28.5" customHeight="1" x14ac:dyDescent="0.25">
      <c r="A13" s="5">
        <v>5</v>
      </c>
      <c r="B13" s="18" t="s">
        <v>32</v>
      </c>
      <c r="C13" s="21">
        <v>3714.75</v>
      </c>
      <c r="D13" s="21">
        <v>3832.86</v>
      </c>
      <c r="E13" s="20">
        <v>3882.39</v>
      </c>
      <c r="F13" s="6"/>
      <c r="G13" s="6"/>
      <c r="H13" s="22">
        <f>D13+E13+C13+F13+G13</f>
        <v>11430</v>
      </c>
      <c r="I13" s="23">
        <v>24</v>
      </c>
      <c r="J13" s="6">
        <v>3</v>
      </c>
      <c r="K13" s="7">
        <f t="shared" si="4"/>
        <v>3810</v>
      </c>
      <c r="L13" s="7">
        <f t="shared" si="5"/>
        <v>86.126227712584708</v>
      </c>
      <c r="M13" s="8">
        <f t="shared" si="6"/>
        <v>2.2605309110914622E-2</v>
      </c>
      <c r="N13" s="9">
        <f t="shared" si="7"/>
        <v>91440</v>
      </c>
    </row>
    <row r="14" spans="1:18" x14ac:dyDescent="0.25">
      <c r="A14" s="31" t="s">
        <v>20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4"/>
      <c r="N14" s="10">
        <f>SUM(N9:N13)</f>
        <v>599134.5</v>
      </c>
    </row>
    <row r="15" spans="1:18" ht="168.75" customHeight="1" x14ac:dyDescent="0.25">
      <c r="A15" s="41" t="s">
        <v>27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R15" t="s">
        <v>26</v>
      </c>
    </row>
    <row r="16" spans="1:18" ht="28.5" customHeight="1" x14ac:dyDescent="0.25">
      <c r="A16" s="11"/>
      <c r="B16" s="30" t="s">
        <v>24</v>
      </c>
      <c r="C16" s="30"/>
      <c r="D16" s="30"/>
      <c r="E16" s="15"/>
      <c r="F16" s="15"/>
      <c r="G16" s="15"/>
      <c r="H16" s="17" t="s">
        <v>25</v>
      </c>
      <c r="I16" s="11"/>
      <c r="J16" s="11"/>
      <c r="K16" s="11"/>
      <c r="L16" s="11"/>
    </row>
    <row r="18" spans="4:8" x14ac:dyDescent="0.25">
      <c r="D18" s="19"/>
      <c r="E18" s="19"/>
      <c r="F18" s="19"/>
      <c r="G18" s="19"/>
      <c r="H18" s="19"/>
    </row>
    <row r="19" spans="4:8" x14ac:dyDescent="0.25">
      <c r="D19" s="19"/>
      <c r="E19" s="19"/>
      <c r="F19" s="19"/>
      <c r="G19" s="19"/>
      <c r="H19" s="19"/>
    </row>
    <row r="21" spans="4:8" x14ac:dyDescent="0.25">
      <c r="E21" s="19"/>
    </row>
  </sheetData>
  <mergeCells count="14">
    <mergeCell ref="B16:D16"/>
    <mergeCell ref="A14:L14"/>
    <mergeCell ref="A6:A7"/>
    <mergeCell ref="B6:B7"/>
    <mergeCell ref="C6:H6"/>
    <mergeCell ref="I6:I7"/>
    <mergeCell ref="J6:J7"/>
    <mergeCell ref="K6:M6"/>
    <mergeCell ref="A15:N15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2026-04-24T13:55:21Z</dcterms:modified>
</cp:coreProperties>
</file>