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Лист1!$A$1:$N$28</definedName>
  </definedNames>
  <calcPr calcId="162913"/>
</workbook>
</file>

<file path=xl/calcChain.xml><?xml version="1.0" encoding="utf-8"?>
<calcChain xmlns="http://schemas.openxmlformats.org/spreadsheetml/2006/main">
  <c r="L25" i="1" l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H12" i="1"/>
  <c r="K12" i="1" s="1"/>
  <c r="N12" i="1" s="1"/>
  <c r="H13" i="1"/>
  <c r="K13" i="1" s="1"/>
  <c r="N13" i="1" s="1"/>
  <c r="H14" i="1"/>
  <c r="K14" i="1" s="1"/>
  <c r="N14" i="1" s="1"/>
  <c r="H15" i="1"/>
  <c r="K15" i="1" s="1"/>
  <c r="N15" i="1" s="1"/>
  <c r="H16" i="1"/>
  <c r="K16" i="1" s="1"/>
  <c r="N16" i="1" s="1"/>
  <c r="H17" i="1"/>
  <c r="K17" i="1" s="1"/>
  <c r="N17" i="1" s="1"/>
  <c r="H18" i="1"/>
  <c r="K18" i="1" s="1"/>
  <c r="N18" i="1" s="1"/>
  <c r="H19" i="1"/>
  <c r="K19" i="1" s="1"/>
  <c r="N19" i="1" s="1"/>
  <c r="H20" i="1"/>
  <c r="K20" i="1" s="1"/>
  <c r="N20" i="1" s="1"/>
  <c r="H21" i="1"/>
  <c r="K21" i="1" s="1"/>
  <c r="N21" i="1" s="1"/>
  <c r="H22" i="1"/>
  <c r="K22" i="1" s="1"/>
  <c r="N22" i="1" s="1"/>
  <c r="H23" i="1"/>
  <c r="K23" i="1" s="1"/>
  <c r="N23" i="1" s="1"/>
  <c r="H24" i="1"/>
  <c r="K24" i="1" s="1"/>
  <c r="N24" i="1" s="1"/>
  <c r="H25" i="1"/>
  <c r="K25" i="1" s="1"/>
  <c r="N25" i="1" s="1"/>
  <c r="M18" i="1" l="1"/>
  <c r="M19" i="1"/>
  <c r="M12" i="1"/>
  <c r="M20" i="1"/>
  <c r="M13" i="1"/>
  <c r="M21" i="1"/>
  <c r="M14" i="1"/>
  <c r="M22" i="1"/>
  <c r="M15" i="1"/>
  <c r="M23" i="1"/>
  <c r="M16" i="1"/>
  <c r="M24" i="1"/>
  <c r="M17" i="1"/>
  <c r="M25" i="1"/>
  <c r="H10" i="1"/>
  <c r="K10" i="1" s="1"/>
  <c r="N10" i="1" s="1"/>
  <c r="L10" i="1"/>
  <c r="H11" i="1"/>
  <c r="K11" i="1" s="1"/>
  <c r="N11" i="1" s="1"/>
  <c r="L11" i="1"/>
  <c r="M11" i="1" l="1"/>
  <c r="M10" i="1"/>
  <c r="H9" i="1"/>
  <c r="L9" i="1" l="1"/>
  <c r="K9" i="1" l="1"/>
  <c r="N9" i="1" s="1"/>
  <c r="N26" i="1" s="1"/>
  <c r="M9" i="1" l="1"/>
</calcChain>
</file>

<file path=xl/sharedStrings.xml><?xml version="1.0" encoding="utf-8"?>
<sst xmlns="http://schemas.openxmlformats.org/spreadsheetml/2006/main" count="44" uniqueCount="44">
  <si>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</si>
  <si>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</si>
  <si>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</si>
  <si>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</si>
  <si>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</si>
  <si>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</si>
  <si>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</si>
  <si>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</si>
  <si>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</si>
  <si>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</si>
  <si>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</si>
  <si>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</si>
  <si>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</si>
  <si>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</si>
  <si>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</si>
  <si>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</si>
  <si>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</si>
  <si>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</si>
  <si>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</si>
  <si>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</si>
  <si>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</si>
  <si>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</si>
  <si>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</si>
  <si>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</si>
  <si>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Директор ГБОУ школа № 475</t>
  </si>
  <si>
    <t>Овечкин А.В.</t>
  </si>
  <si>
    <t>Комплект стендов для кабинетов начальных классов_2 часть</t>
  </si>
  <si>
    <t>Комплект стендов "Военная подготовка"</t>
  </si>
  <si>
    <t>Стенд "Расписание занятий"</t>
  </si>
  <si>
    <t>Комплект стендов "Русский язык и литература"</t>
  </si>
  <si>
    <t>Комплект для оформления кабинета русского языка и литературы "Александр Грибоедов"</t>
  </si>
  <si>
    <t>Стенд "Правила поведения в спортзале"</t>
  </si>
  <si>
    <t>Комплект стендов "Сдаем на норматив" с 5 карманами</t>
  </si>
  <si>
    <t>Комплект резных стендов для кабинета технологии для девочек</t>
  </si>
  <si>
    <t>Комплект стендов для кабинета робототехники "Роботы настоящего"</t>
  </si>
  <si>
    <t>Комплект стендов для кабинета физики</t>
  </si>
  <si>
    <t>Стенд "Электрохимический ряд напряжений металлов"</t>
  </si>
  <si>
    <t>Стенд "Периодическая система химических элементов ДИ Менделеева</t>
  </si>
  <si>
    <t>Комплект стендов для кабинета химии</t>
  </si>
  <si>
    <t>Стенд "ВПР"</t>
  </si>
  <si>
    <t>Комплект резных стендов "Подвиг городов - священная память поколений"</t>
  </si>
  <si>
    <t>Стенд "Герои спецоперации"</t>
  </si>
  <si>
    <t>Комплект стендов для оформления кабинета истории "Пять великих сражений ВОВ"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</si>
  <si>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599 652,00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</si>
</sst>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</cellStyleXfs>
  <cellXfs count="41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7" xfId="0" applyFont="1" applyBorder="1"/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2" fontId="0" fillId="0" borderId="0" xfId="0" applyNumberFormat="1"/>
    <xf numFmtId="43" fontId="16" fillId="0" borderId="2" xfId="5" applyFont="1" applyFill="1" applyBorder="1" applyAlignment="1">
      <alignment horizontal="center" vertical="center" wrapText="1"/>
    </xf>
    <xf numFmtId="2" fontId="16" fillId="0" borderId="2" xfId="2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center" wrapText="1"/>
    </xf>
  </cellXfs>
  <cellStyles count="6">
    <cellStyle name="Обычный" xfId="0" builtinId="0"/>
    <cellStyle name="Обычный 2" xfId="2"/>
    <cellStyle name="Обычный 3" xfId="3"/>
    <cellStyle name="Обычный 4" xfId="1"/>
    <cellStyle name="Обычный 7 2" xfId="4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25</xdr:row>
      <xdr:rowOff>9525</xdr:rowOff>
    </xdr:from>
    <xdr:to>
      <xdr:col>12</xdr:col>
      <xdr:colOff>838200</xdr:colOff>
      <xdr:row>26</xdr:row>
      <xdr:rowOff>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topLeftCell="A19" zoomScaleNormal="100" workbookViewId="0">
      <selection activeCell="A28" sqref="A28"/>
    </sheetView>
  </sheetViews>
  <sheetFormatPr defaultRowHeight="15" x14ac:dyDescent="0.25"/>
  <cols>
    <col min="1" max="1" width="7.5703125" customWidth="1"/>
    <col min="2" max="2" width="26.85546875" customWidth="1"/>
    <col min="3" max="3" width="10.42578125" customWidth="1"/>
    <col min="4" max="4" width="10.5703125" customWidth="1"/>
    <col min="5" max="5" width="11" customWidth="1"/>
    <col min="6" max="6" width="10.140625" customWidth="1"/>
    <col min="7" max="7" width="10.7109375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4" ht="16.5" customHeight="1" x14ac:dyDescent="0.25">
      <c r="K1" s="24"/>
      <c r="L1" s="25"/>
      <c r="M1" s="25"/>
      <c r="N1" s="25"/>
    </row>
    <row r="2" spans="1:14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ht="43.5" customHeight="1" x14ac:dyDescent="0.25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ht="15.75" x14ac:dyDescent="0.25">
      <c r="A4" s="26" t="s">
        <v>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4" ht="15.75" x14ac:dyDescent="0.25">
      <c r="A5" s="26" t="s">
        <v>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6" spans="1:14" ht="43.5" customHeight="1" x14ac:dyDescent="0.25">
      <c r="A6" s="31" t="s">
        <v>4</v>
      </c>
      <c r="B6" s="33" t="s">
        <v>5</v>
      </c>
      <c r="C6" s="35" t="s">
        <v>6</v>
      </c>
      <c r="D6" s="36"/>
      <c r="E6" s="36"/>
      <c r="F6" s="36"/>
      <c r="G6" s="36"/>
      <c r="H6" s="37"/>
      <c r="I6" s="33" t="s">
        <v>7</v>
      </c>
      <c r="J6" s="33" t="s">
        <v>8</v>
      </c>
      <c r="K6" s="39" t="s">
        <v>9</v>
      </c>
      <c r="L6" s="39"/>
      <c r="M6" s="39"/>
      <c r="N6" s="14" t="s">
        <v>21</v>
      </c>
    </row>
    <row r="7" spans="1:14" ht="63.75" x14ac:dyDescent="0.25">
      <c r="A7" s="32"/>
      <c r="B7" s="34"/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2"/>
      <c r="I7" s="38"/>
      <c r="J7" s="38"/>
      <c r="K7" s="3" t="s">
        <v>15</v>
      </c>
      <c r="L7" s="4" t="s">
        <v>16</v>
      </c>
      <c r="M7" s="16" t="s">
        <v>23</v>
      </c>
      <c r="N7" s="13"/>
    </row>
    <row r="8" spans="1:14" ht="54" x14ac:dyDescent="0.25">
      <c r="A8" s="5">
        <v>1</v>
      </c>
      <c r="B8" s="12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17</v>
      </c>
      <c r="I8" s="5">
        <v>9</v>
      </c>
      <c r="J8" s="5" t="s">
        <v>18</v>
      </c>
      <c r="K8" s="6" t="s">
        <v>19</v>
      </c>
      <c r="L8" s="6">
        <v>12</v>
      </c>
      <c r="M8" s="6">
        <v>13</v>
      </c>
      <c r="N8" s="5" t="s">
        <v>22</v>
      </c>
    </row>
    <row r="9" spans="1:14" ht="42.75" customHeight="1" x14ac:dyDescent="0.25">
      <c r="A9" s="5">
        <v>1</v>
      </c>
      <c r="B9" s="19" t="s">
        <v>26</v>
      </c>
      <c r="C9" s="20">
        <v>17795.7</v>
      </c>
      <c r="D9" s="20">
        <v>18361.511999999999</v>
      </c>
      <c r="E9" s="19">
        <v>18598.788</v>
      </c>
      <c r="F9" s="6"/>
      <c r="G9" s="6"/>
      <c r="H9" s="21">
        <f>D9+E9+C9+F9+G9</f>
        <v>54756</v>
      </c>
      <c r="I9" s="23">
        <v>3</v>
      </c>
      <c r="J9" s="6">
        <v>3</v>
      </c>
      <c r="K9" s="7">
        <f>ROUND(H9/J9,2)</f>
        <v>18252</v>
      </c>
      <c r="L9" s="7">
        <f>STDEV(C9:G9)</f>
        <v>412.59210189241344</v>
      </c>
      <c r="M9" s="8">
        <f>L9/K9</f>
        <v>2.2605309110914608E-2</v>
      </c>
      <c r="N9" s="9">
        <f>I9*K9</f>
        <v>54756</v>
      </c>
    </row>
    <row r="10" spans="1:14" ht="28.5" customHeight="1" x14ac:dyDescent="0.25">
      <c r="A10" s="5">
        <v>2</v>
      </c>
      <c r="B10" s="19" t="s">
        <v>27</v>
      </c>
      <c r="C10" s="20">
        <v>14926.275</v>
      </c>
      <c r="D10" s="20">
        <v>15400.853999999999</v>
      </c>
      <c r="E10" s="19">
        <v>15599.870999999999</v>
      </c>
      <c r="F10" s="6"/>
      <c r="G10" s="6"/>
      <c r="H10" s="21">
        <f t="shared" ref="H10:H25" si="0">D10+E10+C10+F10+G10</f>
        <v>45927</v>
      </c>
      <c r="I10" s="23">
        <v>1</v>
      </c>
      <c r="J10" s="6">
        <v>3</v>
      </c>
      <c r="K10" s="7">
        <f t="shared" ref="K10:K11" si="1">ROUND(H10/J10,2)</f>
        <v>15309</v>
      </c>
      <c r="L10" s="7">
        <f t="shared" ref="L10:L11" si="2">STDEV(C10:G10)</f>
        <v>346.06467717899181</v>
      </c>
      <c r="M10" s="8">
        <f t="shared" ref="M10:M11" si="3">L10/K10</f>
        <v>2.2605309110914615E-2</v>
      </c>
      <c r="N10" s="9">
        <f t="shared" ref="N10:N11" si="4">I10*K10</f>
        <v>15309</v>
      </c>
    </row>
    <row r="11" spans="1:14" ht="28.5" customHeight="1" x14ac:dyDescent="0.25">
      <c r="A11" s="5">
        <v>3</v>
      </c>
      <c r="B11" s="19" t="s">
        <v>28</v>
      </c>
      <c r="C11" s="20">
        <v>6660.2250000000004</v>
      </c>
      <c r="D11" s="20">
        <v>6871.9859999999999</v>
      </c>
      <c r="E11" s="19">
        <v>6960.7889999999998</v>
      </c>
      <c r="F11" s="6"/>
      <c r="G11" s="6"/>
      <c r="H11" s="21">
        <f t="shared" si="0"/>
        <v>20493</v>
      </c>
      <c r="I11" s="23">
        <v>3</v>
      </c>
      <c r="J11" s="6">
        <v>3</v>
      </c>
      <c r="K11" s="7">
        <f t="shared" si="1"/>
        <v>6831</v>
      </c>
      <c r="L11" s="7">
        <f t="shared" si="2"/>
        <v>154.41686653665752</v>
      </c>
      <c r="M11" s="8">
        <f t="shared" si="3"/>
        <v>2.2605309110914584E-2</v>
      </c>
      <c r="N11" s="9">
        <f t="shared" si="4"/>
        <v>20493</v>
      </c>
    </row>
    <row r="12" spans="1:14" ht="42.75" customHeight="1" x14ac:dyDescent="0.25">
      <c r="A12" s="5">
        <v>4</v>
      </c>
      <c r="B12" s="19" t="s">
        <v>29</v>
      </c>
      <c r="C12" s="20">
        <v>9871.875</v>
      </c>
      <c r="D12" s="20">
        <v>10185.75</v>
      </c>
      <c r="E12" s="19">
        <v>10317.375</v>
      </c>
      <c r="F12" s="6"/>
      <c r="G12" s="6"/>
      <c r="H12" s="21">
        <f t="shared" si="0"/>
        <v>30375</v>
      </c>
      <c r="I12" s="23">
        <v>9</v>
      </c>
      <c r="J12" s="6">
        <v>3</v>
      </c>
      <c r="K12" s="7">
        <f t="shared" ref="K12:K25" si="5">ROUND(H12/J12,2)</f>
        <v>10125</v>
      </c>
      <c r="L12" s="7">
        <f t="shared" ref="L12:L25" si="6">STDEV(C12:G12)</f>
        <v>228.87875474801064</v>
      </c>
      <c r="M12" s="8">
        <f t="shared" ref="M12:M25" si="7">L12/K12</f>
        <v>2.2605309110914632E-2</v>
      </c>
      <c r="N12" s="9">
        <f t="shared" ref="N12:N25" si="8">I12*K12</f>
        <v>91125</v>
      </c>
    </row>
    <row r="13" spans="1:14" ht="57" customHeight="1" x14ac:dyDescent="0.25">
      <c r="A13" s="5">
        <v>5</v>
      </c>
      <c r="B13" s="19" t="s">
        <v>30</v>
      </c>
      <c r="C13" s="20">
        <v>14066.325000000001</v>
      </c>
      <c r="D13" s="20">
        <v>14513.562</v>
      </c>
      <c r="E13" s="19">
        <v>14701.112999999999</v>
      </c>
      <c r="F13" s="6"/>
      <c r="G13" s="6"/>
      <c r="H13" s="21">
        <f t="shared" si="0"/>
        <v>43281</v>
      </c>
      <c r="I13" s="23">
        <v>6</v>
      </c>
      <c r="J13" s="6">
        <v>3</v>
      </c>
      <c r="K13" s="7">
        <f t="shared" si="5"/>
        <v>14427</v>
      </c>
      <c r="L13" s="7">
        <f t="shared" si="6"/>
        <v>326.12679454316469</v>
      </c>
      <c r="M13" s="8">
        <f t="shared" si="7"/>
        <v>2.2605309110914584E-2</v>
      </c>
      <c r="N13" s="9">
        <f t="shared" si="8"/>
        <v>86562</v>
      </c>
    </row>
    <row r="14" spans="1:14" ht="28.5" customHeight="1" x14ac:dyDescent="0.25">
      <c r="A14" s="5">
        <v>6</v>
      </c>
      <c r="B14" s="19" t="s">
        <v>31</v>
      </c>
      <c r="C14" s="20">
        <v>3290.625</v>
      </c>
      <c r="D14" s="20">
        <v>3395.25</v>
      </c>
      <c r="E14" s="19">
        <v>3439.125</v>
      </c>
      <c r="F14" s="6"/>
      <c r="G14" s="6"/>
      <c r="H14" s="21">
        <f t="shared" si="0"/>
        <v>10125</v>
      </c>
      <c r="I14" s="23">
        <v>2</v>
      </c>
      <c r="J14" s="6">
        <v>3</v>
      </c>
      <c r="K14" s="7">
        <f t="shared" si="5"/>
        <v>3375</v>
      </c>
      <c r="L14" s="7">
        <f t="shared" si="6"/>
        <v>76.292918249336878</v>
      </c>
      <c r="M14" s="8">
        <f t="shared" si="7"/>
        <v>2.2605309110914632E-2</v>
      </c>
      <c r="N14" s="9">
        <f t="shared" si="8"/>
        <v>6750</v>
      </c>
    </row>
    <row r="15" spans="1:14" ht="28.5" customHeight="1" x14ac:dyDescent="0.25">
      <c r="A15" s="5">
        <v>7</v>
      </c>
      <c r="B15" s="19" t="s">
        <v>32</v>
      </c>
      <c r="C15" s="20">
        <v>41505.75</v>
      </c>
      <c r="D15" s="20">
        <v>42825.42</v>
      </c>
      <c r="E15" s="19">
        <v>43378.83</v>
      </c>
      <c r="F15" s="6"/>
      <c r="G15" s="6"/>
      <c r="H15" s="21">
        <f t="shared" si="0"/>
        <v>127710</v>
      </c>
      <c r="I15" s="23">
        <v>1</v>
      </c>
      <c r="J15" s="6">
        <v>3</v>
      </c>
      <c r="K15" s="7">
        <f t="shared" si="5"/>
        <v>42570</v>
      </c>
      <c r="L15" s="7">
        <f t="shared" si="6"/>
        <v>962.30800885163626</v>
      </c>
      <c r="M15" s="8">
        <f t="shared" si="7"/>
        <v>2.2605309110914639E-2</v>
      </c>
      <c r="N15" s="9">
        <f t="shared" si="8"/>
        <v>42570</v>
      </c>
    </row>
    <row r="16" spans="1:14" ht="47.25" customHeight="1" x14ac:dyDescent="0.25">
      <c r="A16" s="5">
        <v>8</v>
      </c>
      <c r="B16" s="19" t="s">
        <v>33</v>
      </c>
      <c r="C16" s="20">
        <v>12671.1</v>
      </c>
      <c r="D16" s="20">
        <v>13073.976000000001</v>
      </c>
      <c r="E16" s="19">
        <v>13242.924000000001</v>
      </c>
      <c r="F16" s="6"/>
      <c r="G16" s="6"/>
      <c r="H16" s="21">
        <f t="shared" si="0"/>
        <v>38988</v>
      </c>
      <c r="I16" s="23">
        <v>1</v>
      </c>
      <c r="J16" s="6">
        <v>3</v>
      </c>
      <c r="K16" s="7">
        <f t="shared" si="5"/>
        <v>12996</v>
      </c>
      <c r="L16" s="7">
        <f t="shared" si="6"/>
        <v>293.77859720544677</v>
      </c>
      <c r="M16" s="8">
        <f t="shared" si="7"/>
        <v>2.260530911091465E-2</v>
      </c>
      <c r="N16" s="9">
        <f t="shared" si="8"/>
        <v>12996</v>
      </c>
    </row>
    <row r="17" spans="1:14" ht="43.5" customHeight="1" x14ac:dyDescent="0.25">
      <c r="A17" s="5">
        <v>9</v>
      </c>
      <c r="B17" s="19" t="s">
        <v>34</v>
      </c>
      <c r="C17" s="20">
        <v>40016.6325</v>
      </c>
      <c r="D17" s="20">
        <v>41288.956200000001</v>
      </c>
      <c r="E17" s="19">
        <v>41822.511299999998</v>
      </c>
      <c r="F17" s="6"/>
      <c r="G17" s="6"/>
      <c r="H17" s="21">
        <f t="shared" si="0"/>
        <v>123128.1</v>
      </c>
      <c r="I17" s="23">
        <v>1</v>
      </c>
      <c r="J17" s="6">
        <v>3</v>
      </c>
      <c r="K17" s="7">
        <f t="shared" si="5"/>
        <v>41042.699999999997</v>
      </c>
      <c r="L17" s="7">
        <f t="shared" si="6"/>
        <v>927.78292024653547</v>
      </c>
      <c r="M17" s="8">
        <f t="shared" si="7"/>
        <v>2.2605309110914622E-2</v>
      </c>
      <c r="N17" s="9">
        <f t="shared" si="8"/>
        <v>41042.699999999997</v>
      </c>
    </row>
    <row r="18" spans="1:14" ht="28.5" customHeight="1" x14ac:dyDescent="0.25">
      <c r="A18" s="5">
        <v>10</v>
      </c>
      <c r="B18" s="19" t="s">
        <v>35</v>
      </c>
      <c r="C18" s="20">
        <v>8906.625</v>
      </c>
      <c r="D18" s="20">
        <v>9189.81</v>
      </c>
      <c r="E18" s="19">
        <v>9308.5650000000005</v>
      </c>
      <c r="F18" s="6"/>
      <c r="G18" s="6"/>
      <c r="H18" s="21">
        <f t="shared" si="0"/>
        <v>27405</v>
      </c>
      <c r="I18" s="23">
        <v>1</v>
      </c>
      <c r="J18" s="6">
        <v>3</v>
      </c>
      <c r="K18" s="7">
        <f t="shared" si="5"/>
        <v>9135</v>
      </c>
      <c r="L18" s="7">
        <f t="shared" si="6"/>
        <v>206.49949872820531</v>
      </c>
      <c r="M18" s="8">
        <f t="shared" si="7"/>
        <v>2.260530911091465E-2</v>
      </c>
      <c r="N18" s="9">
        <f t="shared" si="8"/>
        <v>9135</v>
      </c>
    </row>
    <row r="19" spans="1:14" ht="34.5" customHeight="1" x14ac:dyDescent="0.25">
      <c r="A19" s="5">
        <v>11</v>
      </c>
      <c r="B19" s="19" t="s">
        <v>36</v>
      </c>
      <c r="C19" s="20">
        <v>1368.9</v>
      </c>
      <c r="D19" s="20">
        <v>1412.424</v>
      </c>
      <c r="E19" s="19">
        <v>1430.6759999999999</v>
      </c>
      <c r="F19" s="6"/>
      <c r="G19" s="6"/>
      <c r="H19" s="21">
        <f t="shared" si="0"/>
        <v>4212</v>
      </c>
      <c r="I19" s="23">
        <v>1</v>
      </c>
      <c r="J19" s="6">
        <v>3</v>
      </c>
      <c r="K19" s="7">
        <f t="shared" si="5"/>
        <v>1404</v>
      </c>
      <c r="L19" s="7">
        <f t="shared" si="6"/>
        <v>31.737853991724059</v>
      </c>
      <c r="M19" s="8">
        <f t="shared" si="7"/>
        <v>2.2605309110914573E-2</v>
      </c>
      <c r="N19" s="9">
        <f t="shared" si="8"/>
        <v>1404</v>
      </c>
    </row>
    <row r="20" spans="1:14" ht="51.75" customHeight="1" x14ac:dyDescent="0.25">
      <c r="A20" s="5">
        <v>12</v>
      </c>
      <c r="B20" s="19" t="s">
        <v>37</v>
      </c>
      <c r="C20" s="20">
        <v>3887.3249999999998</v>
      </c>
      <c r="D20" s="20">
        <v>4010.922</v>
      </c>
      <c r="E20" s="19">
        <v>4062.7530000000002</v>
      </c>
      <c r="F20" s="6"/>
      <c r="G20" s="6"/>
      <c r="H20" s="21">
        <f t="shared" si="0"/>
        <v>11961</v>
      </c>
      <c r="I20" s="23">
        <v>1</v>
      </c>
      <c r="J20" s="6">
        <v>3</v>
      </c>
      <c r="K20" s="7">
        <f t="shared" si="5"/>
        <v>3987</v>
      </c>
      <c r="L20" s="7">
        <f t="shared" si="6"/>
        <v>90.127367425216804</v>
      </c>
      <c r="M20" s="8">
        <f t="shared" si="7"/>
        <v>2.2605309110914674E-2</v>
      </c>
      <c r="N20" s="9">
        <f t="shared" si="8"/>
        <v>3987</v>
      </c>
    </row>
    <row r="21" spans="1:14" ht="28.5" customHeight="1" x14ac:dyDescent="0.25">
      <c r="A21" s="5">
        <v>13</v>
      </c>
      <c r="B21" s="19" t="s">
        <v>38</v>
      </c>
      <c r="C21" s="20">
        <v>23455.575000000001</v>
      </c>
      <c r="D21" s="20">
        <v>24201.342000000001</v>
      </c>
      <c r="E21" s="19">
        <v>24514.082999999999</v>
      </c>
      <c r="F21" s="6"/>
      <c r="G21" s="6"/>
      <c r="H21" s="21">
        <f t="shared" si="0"/>
        <v>72171</v>
      </c>
      <c r="I21" s="23">
        <v>1</v>
      </c>
      <c r="J21" s="6">
        <v>3</v>
      </c>
      <c r="K21" s="7">
        <f t="shared" si="5"/>
        <v>24057</v>
      </c>
      <c r="L21" s="7">
        <f t="shared" si="6"/>
        <v>543.81592128127238</v>
      </c>
      <c r="M21" s="8">
        <f t="shared" si="7"/>
        <v>2.2605309110914594E-2</v>
      </c>
      <c r="N21" s="9">
        <f t="shared" si="8"/>
        <v>24057</v>
      </c>
    </row>
    <row r="22" spans="1:14" ht="28.5" customHeight="1" x14ac:dyDescent="0.25">
      <c r="A22" s="5">
        <v>14</v>
      </c>
      <c r="B22" s="19" t="s">
        <v>39</v>
      </c>
      <c r="C22" s="20">
        <v>8169.5249999999996</v>
      </c>
      <c r="D22" s="20">
        <v>8429.2739999999994</v>
      </c>
      <c r="E22" s="19">
        <v>8538.2009999999991</v>
      </c>
      <c r="F22" s="6"/>
      <c r="G22" s="6"/>
      <c r="H22" s="21">
        <f t="shared" si="0"/>
        <v>25137</v>
      </c>
      <c r="I22" s="23">
        <v>1</v>
      </c>
      <c r="J22" s="6">
        <v>3</v>
      </c>
      <c r="K22" s="7">
        <f t="shared" si="5"/>
        <v>8379</v>
      </c>
      <c r="L22" s="7">
        <f t="shared" si="6"/>
        <v>189.40988504035346</v>
      </c>
      <c r="M22" s="8">
        <f t="shared" si="7"/>
        <v>2.2605309110914604E-2</v>
      </c>
      <c r="N22" s="9">
        <f t="shared" si="8"/>
        <v>8379</v>
      </c>
    </row>
    <row r="23" spans="1:14" ht="44.25" customHeight="1" x14ac:dyDescent="0.25">
      <c r="A23" s="5">
        <v>15</v>
      </c>
      <c r="B23" s="19" t="s">
        <v>40</v>
      </c>
      <c r="C23" s="20">
        <v>135310.5</v>
      </c>
      <c r="D23" s="20">
        <v>139612.68</v>
      </c>
      <c r="E23" s="19">
        <v>141416.82</v>
      </c>
      <c r="F23" s="6"/>
      <c r="G23" s="6"/>
      <c r="H23" s="21">
        <f t="shared" si="0"/>
        <v>416340</v>
      </c>
      <c r="I23" s="23">
        <v>1</v>
      </c>
      <c r="J23" s="6">
        <v>3</v>
      </c>
      <c r="K23" s="7">
        <f t="shared" si="5"/>
        <v>138780</v>
      </c>
      <c r="L23" s="7">
        <f t="shared" si="6"/>
        <v>3137.1647984127344</v>
      </c>
      <c r="M23" s="8">
        <f t="shared" si="7"/>
        <v>2.2605309110914646E-2</v>
      </c>
      <c r="N23" s="9">
        <f t="shared" si="8"/>
        <v>138780</v>
      </c>
    </row>
    <row r="24" spans="1:14" ht="28.5" customHeight="1" x14ac:dyDescent="0.25">
      <c r="A24" s="5">
        <v>16</v>
      </c>
      <c r="B24" s="19" t="s">
        <v>41</v>
      </c>
      <c r="C24" s="20">
        <v>4130.3924999999999</v>
      </c>
      <c r="D24" s="20">
        <v>4261.7178000000004</v>
      </c>
      <c r="E24" s="19">
        <v>4316.7897000000003</v>
      </c>
      <c r="F24" s="6"/>
      <c r="G24" s="6"/>
      <c r="H24" s="21">
        <f t="shared" si="0"/>
        <v>12708.9</v>
      </c>
      <c r="I24" s="23">
        <v>1</v>
      </c>
      <c r="J24" s="6">
        <v>3</v>
      </c>
      <c r="K24" s="7">
        <f t="shared" si="5"/>
        <v>4236.3</v>
      </c>
      <c r="L24" s="7">
        <f t="shared" si="6"/>
        <v>95.762870986567847</v>
      </c>
      <c r="M24" s="8">
        <f t="shared" si="7"/>
        <v>2.2605309110914677E-2</v>
      </c>
      <c r="N24" s="9">
        <f t="shared" si="8"/>
        <v>4236.3</v>
      </c>
    </row>
    <row r="25" spans="1:14" ht="57" customHeight="1" x14ac:dyDescent="0.25">
      <c r="A25" s="5">
        <v>17</v>
      </c>
      <c r="B25" s="19" t="s">
        <v>42</v>
      </c>
      <c r="C25" s="20">
        <v>37118.25</v>
      </c>
      <c r="D25" s="20">
        <v>38298.42</v>
      </c>
      <c r="E25" s="19">
        <v>38793.33</v>
      </c>
      <c r="F25" s="6"/>
      <c r="G25" s="6"/>
      <c r="H25" s="21">
        <f t="shared" si="0"/>
        <v>114210</v>
      </c>
      <c r="I25" s="23">
        <v>1</v>
      </c>
      <c r="J25" s="6">
        <v>3</v>
      </c>
      <c r="K25" s="7">
        <f t="shared" si="5"/>
        <v>38070</v>
      </c>
      <c r="L25" s="7">
        <f t="shared" si="6"/>
        <v>860.58411785252042</v>
      </c>
      <c r="M25" s="8">
        <f t="shared" si="7"/>
        <v>2.2605309110914643E-2</v>
      </c>
      <c r="N25" s="9">
        <f t="shared" si="8"/>
        <v>38070</v>
      </c>
    </row>
    <row r="26" spans="1:14" x14ac:dyDescent="0.25">
      <c r="A26" s="30" t="s">
        <v>20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22"/>
      <c r="N26" s="10">
        <f>SUM(N9:N25)</f>
        <v>599652</v>
      </c>
    </row>
    <row r="27" spans="1:14" ht="168.75" customHeight="1" x14ac:dyDescent="0.25">
      <c r="A27" s="40" t="s">
        <v>43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</row>
    <row r="28" spans="1:14" ht="28.5" customHeight="1" x14ac:dyDescent="0.25">
      <c r="A28" s="11"/>
      <c r="B28" s="29" t="s">
        <v>24</v>
      </c>
      <c r="C28" s="29"/>
      <c r="D28" s="29"/>
      <c r="E28" s="15"/>
      <c r="F28" s="15"/>
      <c r="G28" s="15"/>
      <c r="H28" s="17" t="s">
        <v>25</v>
      </c>
      <c r="I28" s="11"/>
      <c r="J28" s="11"/>
      <c r="K28" s="11"/>
      <c r="L28" s="11"/>
    </row>
    <row r="30" spans="1:14" x14ac:dyDescent="0.25">
      <c r="D30" s="18"/>
      <c r="E30" s="18"/>
      <c r="F30" s="18"/>
      <c r="G30" s="18"/>
      <c r="H30" s="18"/>
    </row>
    <row r="31" spans="1:14" x14ac:dyDescent="0.25">
      <c r="D31" s="18"/>
      <c r="E31" s="18"/>
      <c r="F31" s="18"/>
      <c r="G31" s="18"/>
      <c r="H31" s="18"/>
    </row>
    <row r="33" spans="5:5" x14ac:dyDescent="0.25">
      <c r="E33" s="18"/>
    </row>
  </sheetData>
  <mergeCells count="14">
    <mergeCell ref="B28:D28"/>
    <mergeCell ref="A26:L26"/>
    <mergeCell ref="A6:A7"/>
    <mergeCell ref="B6:B7"/>
    <mergeCell ref="C6:H6"/>
    <mergeCell ref="I6:I7"/>
    <mergeCell ref="J6:J7"/>
    <mergeCell ref="K6:M6"/>
    <mergeCell ref="A27:N27"/>
    <mergeCell ref="K1:N1"/>
    <mergeCell ref="A5:N5"/>
    <mergeCell ref="A2:N2"/>
    <mergeCell ref="A3:N3"/>
    <mergeCell ref="A4:N4"/>
  </mergeCells>
  <phoneticPr fontId="0" type="noConversion"/>
  <pageMargins left="0.7" right="0.7" top="0.75" bottom="0.75" header="0.3" footer="0.3"/>
  <pageSetup paperSize="9" scale="7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2026-04-27T13:18:08Z</dcterms:modified>
</cp:coreProperties>
</file>