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server\договор$\1 МЕБЕЛЬ САДЫ\15 САД\ДС 15 2 эл. магазина\Эл. магазин №1\ДС 15(1) ТЗ НМЦК ОКПД КТРУ\"/>
    </mc:Choice>
  </mc:AlternateContent>
  <bookViews>
    <workbookView xWindow="0" yWindow="0" windowWidth="28800" windowHeight="11835"/>
  </bookViews>
  <sheets>
    <sheet name="ДС15(1)" sheetId="1" r:id="rId1"/>
  </sheets>
  <definedNames>
    <definedName name="_xlnm._FilterDatabase" localSheetId="0" hidden="1">'ДС15(1)'!$A$1:$Q$1</definedName>
    <definedName name="Z_8A79792D_5C3F_4118_93BB_52212E4B3494_.wvu.FilterData" localSheetId="0" hidden="1">'ДС15(1)'!$A$6:$D$9</definedName>
    <definedName name="Z_8FA54A54_8817_4669_8394_98B548BD02A1_.wvu.FilterData" localSheetId="0" hidden="1">'ДС15(1)'!$A$6:$D$9</definedName>
    <definedName name="Z_C59D973B_12EC_41D6_B85B_691D27126983_.wvu.FilterData" localSheetId="0" hidden="1">'ДС15(1)'!$A$6:$D$9</definedName>
    <definedName name="Z_F226D1E7_5F9C_4FEF_B537_2257CF82A713_.wvu.FilterData" localSheetId="0" hidden="1">'ДС15(1)'!$A$6:$D$9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8" i="1" l="1"/>
  <c r="M8" i="1"/>
  <c r="J8" i="1"/>
  <c r="E8" i="1"/>
  <c r="P7" i="1"/>
  <c r="M7" i="1"/>
  <c r="J7" i="1"/>
  <c r="E7" i="1"/>
  <c r="P6" i="1"/>
  <c r="M6" i="1"/>
  <c r="J6" i="1"/>
  <c r="E6" i="1"/>
  <c r="P5" i="1"/>
  <c r="M5" i="1"/>
  <c r="J5" i="1"/>
  <c r="E5" i="1"/>
  <c r="P4" i="1"/>
  <c r="M4" i="1"/>
  <c r="J4" i="1"/>
  <c r="E4" i="1"/>
  <c r="P3" i="1"/>
  <c r="M3" i="1"/>
  <c r="M1" i="1" s="1"/>
  <c r="J3" i="1"/>
  <c r="E3" i="1"/>
  <c r="E9" i="1" s="1"/>
  <c r="P2" i="1"/>
  <c r="M2" i="1"/>
  <c r="J2" i="1"/>
  <c r="E2" i="1"/>
  <c r="P1" i="1" l="1"/>
  <c r="J1" i="1"/>
</calcChain>
</file>

<file path=xl/sharedStrings.xml><?xml version="1.0" encoding="utf-8"?>
<sst xmlns="http://schemas.openxmlformats.org/spreadsheetml/2006/main" count="37" uniqueCount="31">
  <si>
    <t xml:space="preserve">Цена </t>
  </si>
  <si>
    <t>ДС15</t>
  </si>
  <si>
    <t>Наименование</t>
  </si>
  <si>
    <t>ОКПД2</t>
  </si>
  <si>
    <t>КТРУ</t>
  </si>
  <si>
    <t>Фирма 1  Σ=</t>
  </si>
  <si>
    <t>Фирма 2   Σ=</t>
  </si>
  <si>
    <t>Фирма 3   Σ=</t>
  </si>
  <si>
    <t>Шкаф бухгалтерский</t>
  </si>
  <si>
    <t>25.99.21.119 - Сейфы и шкафы прочие</t>
  </si>
  <si>
    <t xml:space="preserve">Кресло офисное </t>
  </si>
  <si>
    <t>31.01.11.150 - Мебель для сидения, преимущественно с металлическим каркасом</t>
  </si>
  <si>
    <t>31.01.12.160-00000005 - Кресло офисное</t>
  </si>
  <si>
    <t>Стул на металлическом каркасе</t>
  </si>
  <si>
    <t>31.01.11.150-00000003 - Стул на металлическом каркасе</t>
  </si>
  <si>
    <t>31.01.11.150-00000002 - Стул на металлическом каркасе</t>
  </si>
  <si>
    <t>Шкаф архивный металлический</t>
  </si>
  <si>
    <t>31.01.11.122 - Шкафы архивные металлические</t>
  </si>
  <si>
    <t>31.01.11.122-00000001 - Шкаф архивный металлический</t>
  </si>
  <si>
    <t>Шкаф для учебных пособий</t>
  </si>
  <si>
    <t>31.01.12.139 Шкафы деревянные прочие</t>
  </si>
  <si>
    <t>31.01.12.130-00000001 - Шкаф для учебных пособий</t>
  </si>
  <si>
    <t>Шкаф бухгалтерский. Размеры внешние, мм (ВхШхГ):	1252x460x340
Размеры внутренние, мм (ВхШхГ):	465x458x308
Вес, кг:	30
Объём, л:	63
Размеры трейзера, мм (ВхШхГ):	133x458x291
Количество полок:	2
Тип замка:	два ключевых
Цвет:	корпус - графит (RAL 7024), дверь - светло-серая (RAL 7038)
Тип покрытия:	порошковое. сварная конструкция из стали
толщина лицевой панели – 1,2 мм
толщина боковых стенок – 1.2 мм
Предельное отклонение размеров до 10%.
комплектуются ключевыми замками 
оборудованы встроенным отделением, запирающимся на ключ
комплектуются переставными полками</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</si>
  <si>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</si>
  <si>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Стул на металлическом каркасе. Наличие мягкого сидения Да. Наличие мягкой спинки да. Габаритные размеры изделия (ШхГхВ) 550 мм х 600 мм х 830 мм. высота сиденья 470мм, глубина сиденья 450мм, ширина сиденья 470мм. Спинка и сиденье стула мягкие. Каркас стула сварной металлический, с защитно-декоративным покрытием, состоит из ножек (2 шт.), дуг спинки (2 шт.) и поперечин (2шт.).Ножки и дуги спинки изготовлены из трубы овального сечения 30х15х1,2 мм, поперечины - из трубы круглого сечения Ф16х1,2 мм.
Покрытие каркаса: термореактивная порошковая краска черного. Сидение и спинка не монолитные. Материал изготовления основания сидения и спинки фанера с наружными слоями из шпона лиственных пород дерева. Толщина фанеры 9 мм. Материал набивки изделия формованный пенополиуретан. Плотность набивки 25 кг/м³ - 40 кг/м³. Толщина мягкого элемента 25 мм. Стопируется по 10 шт. Выдерживаемая нагрузка 120 кг. Предельное отклонение размеров до 10%. Обивка экокожа, цвет черный.</t>
  </si>
  <si>
    <t>Стул на металлическом каркасе. Габариты (г*ш*в) 480x385x900 мм. Сиденье мягкое, спинка жесткая. Глубина сиденья 380 мм. Ширина сиденья 375мм. Высота сиденья 490 мм. Каркас: труба круглая 20 х 1,2мм, труба плоскоовальная труба (Тип А - овал) 30 х 15 х 1,5мм
Торцы труб закрыты пластиковыми заглушками. Предельное отклонение размеров до 10%. Порошковая покраска. Сиденье: Фанера 9мм, Поролон 20мм (пл. 2536), Спанбонд обивка экокожа.</t>
  </si>
  <si>
    <t>Шкаф архивный металлический. Размеры внешние, мм (ВхШхГ):	1830x915x370
Вес, кг:	45
Количество полок:	4
Максимальная нагрузка на полку, кг:	60
Вместимость, количество папок Корона (75мм):	 60
Тип замка:	ключевой
Предельное отклонение размеров до 10%
Цвет:	серый полуматовый (RAL 7038)
Тип покрытия:	порошковое
Количество дверей:	2 оригинальная конструкция ригелей из оцинкованной стали и пластиковые втулки обеспечивают бесшумный ход дверей и надежное запирание шкафа
конструкция на зацепах с минимальным использование винтов (не более 4 шт.)
шкафы комплектуются ключевыми замками и магнитными защелками
возможность установки дополнительных полок
шаг установки полок - 25мм</t>
  </si>
  <si>
    <t>Шкаф для учебных пособий. Размеры (ШхГхВ) 800 мм х 430 мм х 2000 мм. 4 полки закрыт 2 фасадами.Материал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</si>
  <si>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учебных пособий. ,Размеры (ШхГхВ) 400 мм х 430 мм х 2000 мм. 4 полки закрыты фасадом.Материал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</si>
  <si>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Кол-во</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</si>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</sst>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0.00;[Red]#,##0.00"/>
  </numFmts>
  <fonts count="14"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B0F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3" fillId="0" borderId="0" applyFont="0" applyFill="0" applyBorder="0" applyAlignment="0" applyProtection="0"/>
  </cellStyleXfs>
  <cellXfs count="34">
    <xf numFmtId="0" fontId="0" fillId="0" borderId="0" xfId="0"/>
    <xf numFmtId="0" fontId="5" fillId="5"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3" fontId="7" fillId="0" borderId="2" xfId="1" applyFont="1" applyFill="1" applyBorder="1" applyAlignment="1">
      <alignment horizontal="center" vertical="center" wrapText="1"/>
    </xf>
    <xf numFmtId="0" fontId="5" fillId="6" borderId="1" xfId="0"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right"/>
    </xf>
    <xf numFmtId="164" fontId="10" fillId="6" borderId="3" xfId="3" applyNumberFormat="1" applyFont="1" applyFill="1" applyBorder="1" applyAlignment="1">
      <alignment horizontal="right" vertical="center"/>
    </xf>
    <xf numFmtId="0" fontId="11" fillId="2" borderId="4" xfId="2" applyNumberFormat="1" applyFont="1" applyBorder="1" applyAlignment="1">
      <alignment horizontal="right" vertical="center"/>
    </xf>
    <xf numFmtId="164" fontId="10" fillId="6" borderId="3" xfId="2" applyNumberFormat="1" applyFont="1" applyFill="1" applyBorder="1" applyAlignment="1">
      <alignment horizontal="right" vertical="center"/>
    </xf>
    <xf numFmtId="0" fontId="11" fillId="4" borderId="4" xfId="4" applyNumberFormat="1" applyFont="1" applyBorder="1" applyAlignment="1">
      <alignment horizontal="right" vertical="center"/>
    </xf>
    <xf numFmtId="0" fontId="0" fillId="0" borderId="0" xfId="0" applyAlignment="1">
      <alignment horizontal="center" vertical="center"/>
    </xf>
    <xf numFmtId="0" fontId="12" fillId="5" borderId="1" xfId="0" applyFont="1" applyFill="1" applyBorder="1" applyAlignment="1">
      <alignment horizontal="center" vertical="center"/>
    </xf>
    <xf numFmtId="165" fontId="5" fillId="5" borderId="1" xfId="0" applyNumberFormat="1" applyFont="1" applyFill="1" applyBorder="1" applyAlignment="1">
      <alignment horizontal="center" vertical="center" wrapText="1"/>
    </xf>
    <xf numFmtId="165" fontId="12" fillId="5" borderId="1" xfId="0" applyNumberFormat="1" applyFont="1" applyFill="1" applyBorder="1" applyAlignment="1">
      <alignment horizontal="center" vertical="center" wrapText="1"/>
    </xf>
    <xf numFmtId="2" fontId="12" fillId="0" borderId="1" xfId="0" applyNumberFormat="1" applyFont="1" applyFill="1" applyBorder="1" applyAlignment="1">
      <alignment horizontal="center" vertical="center" wrapText="1"/>
    </xf>
    <xf numFmtId="43" fontId="12" fillId="0" borderId="1" xfId="1" applyFont="1" applyFill="1" applyBorder="1" applyAlignment="1">
      <alignment horizontal="center" vertical="center" wrapText="1"/>
    </xf>
    <xf numFmtId="0" fontId="12" fillId="6" borderId="1" xfId="0" applyFont="1" applyFill="1" applyBorder="1" applyAlignment="1">
      <alignment horizontal="center" vertical="center" wrapText="1"/>
    </xf>
    <xf numFmtId="1" fontId="8" fillId="7" borderId="1" xfId="0" applyNumberFormat="1" applyFont="1" applyFill="1" applyBorder="1" applyAlignment="1">
      <alignment horizontal="center" vertical="center"/>
    </xf>
    <xf numFmtId="164" fontId="8" fillId="7" borderId="1" xfId="5" applyFont="1" applyFill="1" applyBorder="1" applyAlignment="1">
      <alignment horizontal="center" vertical="center"/>
    </xf>
    <xf numFmtId="43" fontId="8" fillId="7" borderId="5" xfId="5" applyNumberFormat="1" applyFont="1" applyFill="1" applyBorder="1" applyAlignment="1">
      <alignment horizontal="center" vertical="center"/>
    </xf>
    <xf numFmtId="0" fontId="8" fillId="8" borderId="1" xfId="5" applyNumberFormat="1" applyFont="1" applyFill="1" applyBorder="1" applyAlignment="1">
      <alignment horizontal="center" vertical="center"/>
    </xf>
    <xf numFmtId="164" fontId="8" fillId="8" borderId="1" xfId="5" applyFont="1" applyFill="1" applyBorder="1" applyAlignment="1">
      <alignment horizontal="center" vertical="center"/>
    </xf>
    <xf numFmtId="43" fontId="8" fillId="8" borderId="5" xfId="5" applyNumberFormat="1" applyFont="1" applyFill="1" applyBorder="1" applyAlignment="1">
      <alignment horizontal="center" vertical="center"/>
    </xf>
    <xf numFmtId="1" fontId="8" fillId="9" borderId="1" xfId="5" applyNumberFormat="1" applyFont="1" applyFill="1" applyBorder="1" applyAlignment="1">
      <alignment horizontal="center" vertical="center"/>
    </xf>
    <xf numFmtId="164" fontId="8" fillId="9" borderId="1" xfId="5" applyFont="1" applyFill="1" applyBorder="1" applyAlignment="1">
      <alignment horizontal="center" vertical="center"/>
    </xf>
    <xf numFmtId="43" fontId="8" fillId="9" borderId="5" xfId="5" applyNumberFormat="1" applyFont="1" applyFill="1" applyBorder="1" applyAlignment="1">
      <alignment horizontal="center" vertical="center"/>
    </xf>
    <xf numFmtId="0" fontId="0" fillId="0" borderId="0" xfId="0" applyAlignment="1">
      <alignment horizontal="center" vertical="center" wrapText="1"/>
    </xf>
    <xf numFmtId="2" fontId="12" fillId="10"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0" fontId="0" fillId="6" borderId="0" xfId="0" applyFill="1"/>
    <xf numFmtId="0" fontId="12" fillId="6" borderId="0" xfId="0" applyFont="1" applyFill="1" applyAlignment="1">
      <alignment horizontal="center" vertical="center" wrapText="1"/>
    </xf>
    <xf numFmtId="0" fontId="4" fillId="6" borderId="0" xfId="0" applyFont="1" applyFill="1" applyAlignment="1">
      <alignment wrapText="1"/>
    </xf>
  </cellXfs>
  <cellStyles count="6">
    <cellStyle name="20% — акцент5" xfId="4" builtinId="46"/>
    <cellStyle name="Нейтральный" xfId="3" builtinId="28"/>
    <cellStyle name="Обычный" xfId="0" builtinId="0"/>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abSelected="1" zoomScale="90" zoomScaleNormal="90" workbookViewId="0">
      <pane xSplit="2" ySplit="1" topLeftCell="C5" activePane="bottomRight" state="frozen"/>
      <selection activeCell="D1" sqref="D1"/>
      <selection pane="topRight" activeCell="M1" sqref="M1"/>
      <selection pane="bottomLeft" activeCell="D3" sqref="D3"/>
      <selection pane="bottomRight" activeCell="B2" sqref="B2:G9"/>
    </sheetView>
  </sheetViews>
  <sheetFormatPr defaultColWidth="14.42578125" defaultRowHeight="15" customHeight="1" x14ac:dyDescent="0.25"/>
  <cols>
    <col min="1" max="1" width="6" style="31" customWidth="1"/>
    <col min="2" max="2" width="17.5703125" style="32" customWidth="1"/>
    <col min="3" max="3" width="9.28515625" style="31" bestFit="1" customWidth="1"/>
    <col min="4" max="4" width="14" style="31" customWidth="1"/>
    <col min="5" max="5" width="14.5703125" style="31" bestFit="1" customWidth="1"/>
    <col min="6" max="6" width="21" style="32" customWidth="1"/>
    <col min="7" max="7" width="15.140625" style="32" bestFit="1" customWidth="1"/>
    <col min="8" max="8" width="3" style="33" customWidth="1"/>
    <col min="9" max="9" width="15.7109375" style="31" bestFit="1" customWidth="1"/>
    <col min="10" max="10" width="16.7109375" style="31" bestFit="1" customWidth="1"/>
    <col min="11" max="11" width="3" style="31" bestFit="1" customWidth="1"/>
    <col min="12" max="12" width="16.5703125" style="31" bestFit="1" customWidth="1"/>
    <col min="13" max="13" width="16.7109375" style="31" bestFit="1" customWidth="1"/>
    <col min="14" max="14" width="3" style="31" bestFit="1" customWidth="1"/>
    <col min="15" max="15" width="16.5703125" style="31" bestFit="1" customWidth="1"/>
    <col min="16" max="16" width="16.7109375" style="31" bestFit="1" customWidth="1"/>
    <col min="17" max="17" width="71.28515625" style="31" customWidth="1"/>
    <col min="18" max="16384" width="14.42578125" style="31"/>
  </cols>
  <sheetData>
    <row r="1" spans="1:17" s="11" customFormat="1" ht="32.25" customHeight="1" thickBot="1" x14ac:dyDescent="0.25">
      <c r="A1" s="1" t="s">
        <v>30</v>
      </c>
      <c r="B1" s="4" t="s">
        <v>2</v>
      </c>
      <c r="C1" s="2" t="s">
        <v>29</v>
      </c>
      <c r="D1" s="1" t="s">
        <v>0</v>
      </c>
      <c r="E1" s="3" t="s">
        <v>1</v>
      </c>
      <c r="F1" s="4" t="s">
        <v>3</v>
      </c>
      <c r="G1" s="4" t="s">
        <v>4</v>
      </c>
      <c r="H1" s="5"/>
      <c r="I1" s="6" t="s">
        <v>5</v>
      </c>
      <c r="J1" s="7">
        <f>SUM(J2:J660)</f>
        <v>119482</v>
      </c>
      <c r="K1" s="8"/>
      <c r="L1" s="6" t="s">
        <v>6</v>
      </c>
      <c r="M1" s="9">
        <f>SUM(M2:M660)</f>
        <v>120576</v>
      </c>
      <c r="N1" s="10"/>
      <c r="O1" s="6" t="s">
        <v>7</v>
      </c>
      <c r="P1" s="9">
        <f>SUM(P2:P660)</f>
        <v>113979.38</v>
      </c>
    </row>
    <row r="2" spans="1:17" customFormat="1" ht="90" customHeight="1" x14ac:dyDescent="0.25">
      <c r="A2" s="12">
        <v>2</v>
      </c>
      <c r="B2" s="17" t="s">
        <v>8</v>
      </c>
      <c r="C2" s="15">
        <v>1</v>
      </c>
      <c r="D2" s="13">
        <v>19369.669999999998</v>
      </c>
      <c r="E2" s="16">
        <f t="shared" ref="E2:E8" si="0">D2*C2</f>
        <v>19369.669999999998</v>
      </c>
      <c r="F2" s="17" t="s">
        <v>9</v>
      </c>
      <c r="G2" s="17"/>
      <c r="H2" s="18">
        <v>1</v>
      </c>
      <c r="I2" s="19">
        <v>20648</v>
      </c>
      <c r="J2" s="20">
        <f t="shared" ref="J2:J8" si="1">I2*H2</f>
        <v>20648</v>
      </c>
      <c r="K2" s="21">
        <v>1</v>
      </c>
      <c r="L2" s="22">
        <v>21307</v>
      </c>
      <c r="M2" s="23">
        <f t="shared" ref="M2:M8" si="2">L2*K2</f>
        <v>21307</v>
      </c>
      <c r="N2" s="24">
        <v>1</v>
      </c>
      <c r="O2" s="25">
        <v>19369.669999999998</v>
      </c>
      <c r="P2" s="26">
        <f t="shared" ref="P2:P8" si="3">O2*N2</f>
        <v>19369.669999999998</v>
      </c>
      <c r="Q2" s="27" t="s">
        <v>22</v>
      </c>
    </row>
    <row r="3" spans="1:17" customFormat="1" ht="99.75" customHeight="1" x14ac:dyDescent="0.25">
      <c r="A3" s="12">
        <v>10</v>
      </c>
      <c r="B3" s="29" t="s">
        <v>10</v>
      </c>
      <c r="C3" s="28">
        <v>3</v>
      </c>
      <c r="D3" s="13">
        <v>8267.33</v>
      </c>
      <c r="E3" s="16">
        <f t="shared" si="0"/>
        <v>24801.989999999998</v>
      </c>
      <c r="F3" s="29" t="s">
        <v>11</v>
      </c>
      <c r="G3" s="29" t="s">
        <v>12</v>
      </c>
      <c r="H3" s="18">
        <v>3</v>
      </c>
      <c r="I3" s="19">
        <v>8615</v>
      </c>
      <c r="J3" s="20">
        <f t="shared" si="1"/>
        <v>25845</v>
      </c>
      <c r="K3" s="21">
        <v>3</v>
      </c>
      <c r="L3" s="22">
        <v>8681</v>
      </c>
      <c r="M3" s="23">
        <f t="shared" si="2"/>
        <v>26043</v>
      </c>
      <c r="N3" s="24">
        <v>3</v>
      </c>
      <c r="O3" s="25">
        <v>8267.33</v>
      </c>
      <c r="P3" s="26">
        <f t="shared" si="3"/>
        <v>24801.989999999998</v>
      </c>
      <c r="Q3" s="27" t="s">
        <v>23</v>
      </c>
    </row>
    <row r="4" spans="1:17" customFormat="1" ht="99.75" customHeight="1" x14ac:dyDescent="0.25">
      <c r="A4" s="12">
        <v>25</v>
      </c>
      <c r="B4" s="29" t="s">
        <v>13</v>
      </c>
      <c r="C4" s="15">
        <v>1</v>
      </c>
      <c r="D4" s="30">
        <v>3713.72</v>
      </c>
      <c r="E4" s="16">
        <f t="shared" si="0"/>
        <v>3713.72</v>
      </c>
      <c r="F4" s="29" t="s">
        <v>11</v>
      </c>
      <c r="G4" s="29" t="s">
        <v>14</v>
      </c>
      <c r="H4" s="18">
        <v>1</v>
      </c>
      <c r="I4" s="19">
        <v>3933</v>
      </c>
      <c r="J4" s="20">
        <f t="shared" si="1"/>
        <v>3933</v>
      </c>
      <c r="K4" s="21">
        <v>1</v>
      </c>
      <c r="L4" s="22">
        <v>3899</v>
      </c>
      <c r="M4" s="23">
        <f t="shared" si="2"/>
        <v>3899</v>
      </c>
      <c r="N4" s="24">
        <v>1</v>
      </c>
      <c r="O4" s="25">
        <v>3713.72</v>
      </c>
      <c r="P4" s="26">
        <f t="shared" si="3"/>
        <v>3713.72</v>
      </c>
      <c r="Q4" s="27" t="s">
        <v>24</v>
      </c>
    </row>
    <row r="5" spans="1:17" customFormat="1" ht="88.5" customHeight="1" x14ac:dyDescent="0.25">
      <c r="A5" s="12">
        <v>26</v>
      </c>
      <c r="B5" s="29" t="s">
        <v>13</v>
      </c>
      <c r="C5" s="15">
        <v>2</v>
      </c>
      <c r="D5" s="30">
        <v>2858.5</v>
      </c>
      <c r="E5" s="16">
        <f t="shared" si="0"/>
        <v>5717</v>
      </c>
      <c r="F5" s="29" t="s">
        <v>11</v>
      </c>
      <c r="G5" s="29" t="s">
        <v>15</v>
      </c>
      <c r="H5" s="18">
        <v>2</v>
      </c>
      <c r="I5" s="19">
        <v>3116</v>
      </c>
      <c r="J5" s="20">
        <f t="shared" si="1"/>
        <v>6232</v>
      </c>
      <c r="K5" s="21">
        <v>2</v>
      </c>
      <c r="L5" s="22">
        <v>3144</v>
      </c>
      <c r="M5" s="23">
        <f t="shared" si="2"/>
        <v>6288</v>
      </c>
      <c r="N5" s="24">
        <v>2</v>
      </c>
      <c r="O5" s="25">
        <v>2858.5</v>
      </c>
      <c r="P5" s="26">
        <f t="shared" si="3"/>
        <v>5717</v>
      </c>
      <c r="Q5" s="27" t="s">
        <v>25</v>
      </c>
    </row>
    <row r="6" spans="1:17" customFormat="1" ht="99.75" customHeight="1" x14ac:dyDescent="0.25">
      <c r="A6" s="12">
        <v>32</v>
      </c>
      <c r="B6" s="17" t="s">
        <v>16</v>
      </c>
      <c r="C6" s="15">
        <v>1</v>
      </c>
      <c r="D6" s="13">
        <v>25578</v>
      </c>
      <c r="E6" s="16">
        <f t="shared" si="0"/>
        <v>25578</v>
      </c>
      <c r="F6" s="17" t="s">
        <v>17</v>
      </c>
      <c r="G6" s="17" t="s">
        <v>18</v>
      </c>
      <c r="H6" s="18">
        <v>1</v>
      </c>
      <c r="I6" s="19">
        <v>25757</v>
      </c>
      <c r="J6" s="20">
        <f t="shared" si="1"/>
        <v>25757</v>
      </c>
      <c r="K6" s="21">
        <v>1</v>
      </c>
      <c r="L6" s="22">
        <v>26345</v>
      </c>
      <c r="M6" s="23">
        <f t="shared" si="2"/>
        <v>26345</v>
      </c>
      <c r="N6" s="24">
        <v>1</v>
      </c>
      <c r="O6" s="25">
        <v>25578</v>
      </c>
      <c r="P6" s="26">
        <f t="shared" si="3"/>
        <v>25578</v>
      </c>
      <c r="Q6" s="27" t="s">
        <v>26</v>
      </c>
    </row>
    <row r="7" spans="1:17" customFormat="1" ht="99.75" customHeight="1" x14ac:dyDescent="0.25">
      <c r="A7" s="12">
        <v>75</v>
      </c>
      <c r="B7" s="29" t="s">
        <v>19</v>
      </c>
      <c r="C7" s="15">
        <v>1</v>
      </c>
      <c r="D7" s="13">
        <v>21482</v>
      </c>
      <c r="E7" s="16">
        <f t="shared" si="0"/>
        <v>21482</v>
      </c>
      <c r="F7" s="17" t="s">
        <v>20</v>
      </c>
      <c r="G7" s="29" t="s">
        <v>21</v>
      </c>
      <c r="H7" s="18">
        <v>1</v>
      </c>
      <c r="I7" s="19">
        <v>22964</v>
      </c>
      <c r="J7" s="20">
        <f t="shared" si="1"/>
        <v>22964</v>
      </c>
      <c r="K7" s="21">
        <v>1</v>
      </c>
      <c r="L7" s="22">
        <v>21912</v>
      </c>
      <c r="M7" s="23">
        <f t="shared" si="2"/>
        <v>21912</v>
      </c>
      <c r="N7" s="24">
        <v>1</v>
      </c>
      <c r="O7" s="25">
        <v>21482</v>
      </c>
      <c r="P7" s="26">
        <f t="shared" si="3"/>
        <v>21482</v>
      </c>
      <c r="Q7" s="27" t="s">
        <v>27</v>
      </c>
    </row>
    <row r="8" spans="1:17" customFormat="1" ht="99.75" customHeight="1" x14ac:dyDescent="0.25">
      <c r="A8" s="12">
        <v>76</v>
      </c>
      <c r="B8" s="29" t="s">
        <v>19</v>
      </c>
      <c r="C8" s="15">
        <v>1</v>
      </c>
      <c r="D8" s="14">
        <v>13316.999999999998</v>
      </c>
      <c r="E8" s="16">
        <f t="shared" si="0"/>
        <v>13316.999999999998</v>
      </c>
      <c r="F8" s="17" t="s">
        <v>20</v>
      </c>
      <c r="G8" s="29" t="s">
        <v>21</v>
      </c>
      <c r="H8" s="18">
        <v>1</v>
      </c>
      <c r="I8" s="19">
        <v>14103</v>
      </c>
      <c r="J8" s="20">
        <f t="shared" si="1"/>
        <v>14103</v>
      </c>
      <c r="K8" s="21">
        <v>1</v>
      </c>
      <c r="L8" s="22">
        <v>14782</v>
      </c>
      <c r="M8" s="23">
        <f t="shared" si="2"/>
        <v>14782</v>
      </c>
      <c r="N8" s="24">
        <v>1</v>
      </c>
      <c r="O8" s="25">
        <v>13316.999999999998</v>
      </c>
      <c r="P8" s="26">
        <f t="shared" si="3"/>
        <v>13316.999999999998</v>
      </c>
      <c r="Q8" s="27" t="s">
        <v>28</v>
      </c>
    </row>
    <row r="9" spans="1:17" customFormat="1" ht="99.75" customHeight="1" x14ac:dyDescent="0.25">
      <c r="A9" s="12"/>
      <c r="B9" s="29"/>
      <c r="C9" s="15"/>
      <c r="D9" s="14"/>
      <c r="E9" s="16">
        <f>SUM(E2:E8)</f>
        <v>113979.38</v>
      </c>
      <c r="F9" s="17"/>
      <c r="G9" s="29"/>
      <c r="H9" s="18"/>
      <c r="I9" s="19"/>
      <c r="J9" s="20"/>
      <c r="K9" s="21"/>
      <c r="L9" s="22"/>
      <c r="M9" s="23"/>
      <c r="N9" s="24"/>
      <c r="O9" s="25"/>
      <c r="P9" s="26"/>
      <c r="Q9" s="27"/>
    </row>
  </sheetData>
  <autoFilter ref="A1:Q1"/>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ДС15(1)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Смирнов Константин Георгиевич</cp:lastModifiedBy>
  <cp:lastPrinted>2026-05-08T14:08:20Z</cp:lastPrinted>
  <dcterms:created xsi:type="dcterms:W3CDTF">2026-05-08T12:36:13Z</dcterms:created>
  <dcterms:modified xsi:type="dcterms:W3CDTF">2026-05-08T14:09:18Z</dcterms:modified>
</cp:coreProperties>
</file>