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15 САД\ДС 15 2 эл. магазина\Эл. магазин №2\ДС 15(2) ТЗ НМЦК ОКПД КТРУ\"/>
    </mc:Choice>
  </mc:AlternateContent>
  <bookViews>
    <workbookView xWindow="0" yWindow="0" windowWidth="28800" windowHeight="11835"/>
  </bookViews>
  <sheets>
    <sheet name="ДС15 (2)" sheetId="1" r:id="rId1"/>
  </sheets>
  <definedNames>
    <definedName name="_xlnm._FilterDatabase" localSheetId="0" hidden="1">'ДС15 (2)'!$A$1:$Q$1</definedName>
    <definedName name="Z_8A79792D_5C3F_4118_93BB_52212E4B3494_.wvu.FilterData" localSheetId="0" hidden="1">'ДС15 (2)'!$A$2:$D$14</definedName>
    <definedName name="Z_8FA54A54_8817_4669_8394_98B548BD02A1_.wvu.FilterData" localSheetId="0" hidden="1">'ДС15 (2)'!$A$2:$D$14</definedName>
    <definedName name="Z_C59D973B_12EC_41D6_B85B_691D27126983_.wvu.FilterData" localSheetId="0" hidden="1">'ДС15 (2)'!$A$2:$D$14</definedName>
    <definedName name="Z_F226D1E7_5F9C_4FEF_B537_2257CF82A713_.wvu.FilterData" localSheetId="0" hidden="1">'ДС15 (2)'!$A$2:$D$14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1" l="1"/>
  <c r="M13" i="1"/>
  <c r="J13" i="1"/>
  <c r="E13" i="1"/>
  <c r="P12" i="1"/>
  <c r="M12" i="1"/>
  <c r="J12" i="1"/>
  <c r="E12" i="1"/>
  <c r="P11" i="1"/>
  <c r="M11" i="1"/>
  <c r="J11" i="1"/>
  <c r="E11" i="1"/>
  <c r="P10" i="1"/>
  <c r="M10" i="1"/>
  <c r="J10" i="1"/>
  <c r="E10" i="1"/>
  <c r="P9" i="1"/>
  <c r="M9" i="1"/>
  <c r="J9" i="1"/>
  <c r="E9" i="1"/>
  <c r="P8" i="1"/>
  <c r="M8" i="1"/>
  <c r="J8" i="1"/>
  <c r="E8" i="1"/>
  <c r="P7" i="1"/>
  <c r="M7" i="1"/>
  <c r="J7" i="1"/>
  <c r="E7" i="1"/>
  <c r="P6" i="1"/>
  <c r="M6" i="1"/>
  <c r="J6" i="1"/>
  <c r="E6" i="1"/>
  <c r="P5" i="1"/>
  <c r="M5" i="1"/>
  <c r="J5" i="1"/>
  <c r="E5" i="1"/>
  <c r="P4" i="1"/>
  <c r="M4" i="1"/>
  <c r="J4" i="1"/>
  <c r="E4" i="1"/>
  <c r="P3" i="1"/>
  <c r="M3" i="1"/>
  <c r="J3" i="1"/>
  <c r="E3" i="1"/>
  <c r="P2" i="1"/>
  <c r="M2" i="1"/>
  <c r="M1" i="1" s="1"/>
  <c r="J2" i="1"/>
  <c r="J1" i="1" s="1"/>
  <c r="E2" i="1"/>
  <c r="E14" i="1" s="1"/>
  <c r="P1" i="1" l="1"/>
</calcChain>
</file>

<file path=xl/sharedStrings.xml><?xml version="1.0" encoding="utf-8"?>
<sst xmlns="http://schemas.openxmlformats.org/spreadsheetml/2006/main" count="48" uniqueCount="37">
  <si>
    <t xml:space="preserve">Цена </t>
  </si>
  <si>
    <t>ДС15</t>
  </si>
  <si>
    <t>Наименование</t>
  </si>
  <si>
    <t>ОКПД2</t>
  </si>
  <si>
    <t>КТРУ</t>
  </si>
  <si>
    <t>Фирма 1  Σ=</t>
  </si>
  <si>
    <t>Фирма 2   Σ=</t>
  </si>
  <si>
    <t>Фирма 3   Σ=</t>
  </si>
  <si>
    <t>Кровать детская¹ тип 4</t>
  </si>
  <si>
    <t>31.09.12.122 - Кровати деревянные для детей</t>
  </si>
  <si>
    <t>31.09.10.000-00000038 Кровать детская</t>
  </si>
  <si>
    <t>Диван детский для дошкольных учреждений</t>
  </si>
  <si>
    <t>31.09.13.149 - Изделия детской мебели прочие, не включенные в другие группировки</t>
  </si>
  <si>
    <t>Шкаф для одежды</t>
  </si>
  <si>
    <t>Шкаф для полотенец</t>
  </si>
  <si>
    <t>Мебель игровая</t>
  </si>
  <si>
    <t>Тумба офисная деревянная</t>
  </si>
  <si>
    <t>31.01.12.150 Тумбы офисные деревянные</t>
  </si>
  <si>
    <t>31.01.12.150-00000001 - Тумба офисная деревянная</t>
  </si>
  <si>
    <t>Лестница для детской кровати</t>
  </si>
  <si>
    <t>Стеллаж детский</t>
  </si>
  <si>
    <t>Шкаф для хозяйственного инвентаря</t>
  </si>
  <si>
    <t>31.09.13.190 - Мебель деревянная прочая, не включенная в другие группировки</t>
  </si>
  <si>
    <t>Кровать детская¹ тип 4. Габаритные размеры – ширина 1576 мм, глубина 686 мм, глубина в разобранном виде 2524 мм, высота 1075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четырех ярусов, три нижних из которых выкатные, и собираются по типу «матрешка» под четвертый верхний ярус. Каждый ярус состоит из двух боковин, двух царг и лежака. Лежак представляет собой фанерный лист, толщиной не менее 6 мм, который устанавливается на небольшие фанерные планки, которые, в свою очередь, крепятся изнутри к боковинам и царгам яруса, при помощи саморезов. Лежаки кровати расположены на высоте 120 мм, 350 мм, 810 мм и 580 мм от пола. Задние царги выкатных ярусов чуть выступают по высоте, что при выдвижении позволяет им цепляться друг за друга. Нижние части опор выкатных ярусов оборудованы колесными опорами прямого хода; нижние части опор верхнего яруса оборудованы пластмассовыми подпятниками, для защиты изделия при перестановке и препятствия попадания влаги. Верхний ярус закрывается двумя съемными крышками из ЛДСП. Одна крышка имеет габаритные размеры – ширина 754 мм, глубина 682 мм, высота 66 мм, состоит из столешницы с закругленными углами и двух ограничительных планок. По бокам столешница имеет фигурные вырезы, для удобства эксплуатации изделия.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</si>
  <si>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Диван детский для дошкольных учреждений. Габаритные размеры – ширина 1300 мм, глубина 642 мм, высота 570 мм. Высота сиденья 260 мм от пола.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Спинка расположена посередине боковин, что позволяет разместить ребенка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</si>
  <si>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Шкаф для одежды. Габаритные размеры – ширина 890 мм, глубина 324 мм, высота 1300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закрытый шкаф для одежды, разделенный средниками на три равные секции, в нижней части которого расположен цельносварной металлокаркас. В каждой секции, сверху, расположена полка под головные уборы, снизу – полка под обувь, установленная на полкодержателях-дупло, для возможности регулировки ее по высоте. В каждой секции имеется два двухрожковых крючка, установленные под верхней полкой противоположно друг друга. Каждая секция закрыта фасадом из ЛДСП, установленным на вкладные петли, с фигурным вырезом для открывания. Фасад имеет симметричную фрезеровку снизу и сверху дугообразной формы. Шкаф без дна, устанавливается напрямую на металлокаркас. Металлокаркас высотой 200 мм, изготовлен из профильной трубы квадратного сечения 20х20 мм и прутков D не менее 6 мм, образующих сетку с ячейкой не менее 50х50 мм, расположенную вдоль всего м/к. Металлокаркас покрыт полимерной порошковой краской. Цвет покраски металлокаркаса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</si>
  <si>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</si>
  <si>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950 мм, глубина 454 мм, высота 1300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в нижней части которой расположены две секции, имеющие в совокупности ступенчатый вид, в верхней - надстройка. Слева расположена секция, представляющая собой тумбу шириной 400 мм, внутренний проём тумбы по высоте 668 мм, в которой расположены две наклонные полки, по центру которых врезаны пластиковые корзины. Столешница тумбы имеет закругленные углы и свесы по периметру относительно корпуса. Справа расположена секция с полкой, внутренний проём которой по высоте равен 388 мм, закрытая оргстеклом толщиной 4 мм. Столешница секции имеет закругленные углы и свесы с трех сторон относительно корпуса. Надстройка состоит из Г-образной стойки (слева), глубиной 150 мм и 160 мм, с радиусной полкой, стойки (справа), верхней полки и закрепленной к ней декоративной панели, имеющей фрезеровку волнообразной формы. В нижней части супермаркет имеет цокольную коробку, высотой 100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</si>
  <si>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Тумба офисная деревянная. Габаритные размеры – ширина 800 мм, глубина 600 мм, высота 850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постформинг толщиной 26 мм, изготовлена из ДСП, с облицовкой декоративным пластиком. Цвет пластика – по согласованию с заказчиком. Представляет собой конструкцию, разделенную полкой на две части. Тумба закрыта двумя фасадами из ЛДСП, установленными на накладные петли, с ручкой-дугой с межцентровым расстоянием не менее 96 мм в верхней части. Столешница выступает над фасадами на 30 мм. В нижней части, спереди, тумба имеет цоколь, высотой 100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</si>
  <si>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Лестница для детской кровати. Изготовлена из фанеры общего назначения с наружными слоями из шпона лиственных пород, каркас толщиной 15 мм, с покрытием в несколько слоев экологически чистым, не имеющим запаха и обладающим повышенной износоустойчивостью бесцветным лаком. Лестница состоит из двух боковин и двух ступенек. Боковины имеют Г-образную форму с загнутым концом, что предусматривает зацеп конструкции на выдвинутой боковине кровати. Ступеньки должны крепить к боковинам при помощи мебельных конфирматов. Габаритные размеры изделия должны быть не меньше: ширина 300 мм, глубина 152 мм, высота 870 мм. является своеобразным упором, за который ребенок может ухватиться и подняться наверх. Глубина самих ступенек 90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</si>
  <si>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Стеллаж детский. Габаритные размеры – ширина 900 мм, глубина 344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полкой на две части. Верхняя часть разделена двумя перегородками на три секции, нижняя – одной перегородкой на две секции. В нижней части, спереди, стеллаж имеет цоколь, высотой не менее 50 мм и не более 60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</si>
  <si>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800 мм, глубина 344 мм, высота 800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с угловой консолью, разделенный полкой на две части. Верхняя часть открытая. Нижняя часть закрыта двумя фасадами из ЛДСП, установленными на накладные петли, с ручкой-дугой в верхней части. Угловая консоль разделена фигурной полкой на две части и имеет заднюю стенку из ЛДСП 16 мм. В нижней части, спереди, стеллаж имеет цоколь, высотой 50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</si>
  <si>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1192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</si>
  <si>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800 мм, глубина 424мм, высота 900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Представляет собой многофункциональную конструкцию, в нижней части которой расположена закрытая тумба высотой 520 мм, в верхней - надстройка. В верхней части тумбы расположена фронтальная планка на всю ширину, на которой закреплены четыре ручки-грибок (имитация кнопок), симметрично секции «плита». В нижней части, спереди, тумба имеет цоколь, высотой 50 мм Тумба разделена средником на две секции. Слева расположена секция под мойку, которая разделена полкой на две части, и закрыта двумя фасадами из ЛДСП, установленными на петли, с ручкой-грибок в верхней части. Справа расположена «плита», в нижней части которой расположен выдвижной ящик, установленный на роликовые направляющие, с ручкой-грибок по центру фасада. Плита закрыта фасадом из ЛДСП, установленным на полунакладные петли, с открыванием вниз с помощью ручки-грибок, и фиксирующегося с помощью барного кронштейна. На фасад наклеена пленка-самоклейка чёрного цвета прямоугольной формы (имитация окошка духового шкафа). Сверху тумба накрыта столешницей из ЛДСП, на которой располагается врезной круглый пластмассовый тазик, смеситель и три конфорки, симметрично каждой соответствующей секции. Надстройка состоит из двух радиусных боковин и фигурной задней стенки, на которую закреплены две полочки с перегородкой и четыре двухрожковых крючка.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</si>
  <si>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Шкаф для хозяйственного инвентаря. Габаритные размеры – ширина 400 мм, глубина 360 мм, высота 1846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закрытый шкаф для хозяйственных принадлежностей, в нижней части которого расположен цельносварной металлокаркас. Шкаф разделен тремя полками на четыре части. Три верхние части одинаковой высоты, нижняя часть высотой 500 мм. Шкаф закрыт фасадом из ЛДСП, установленным на накладные петли, с ручкой-дугой с межцентровым расстоянием не менее 96 мм. Шкаф оборудован врезным замком, позволяющим закрыть створку шкафа на ключ. Металлокаркас высотой 100 мм, изготовлен из профильной трубы квадратного сечения 20х20 мм, и покрыт полимерной порошковой краской. Цвет покраски металлокаркаса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</si>
  <si>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t>
  </si>
  <si>
    <t>Кол-во</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</si>
</sst>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5"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
      <b/>
      <sz val="10"/>
      <color theme="1"/>
      <name val="Times New Roman"/>
      <family val="1"/>
      <charset val="204"/>
    </font>
  </fonts>
  <fills count="5">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27">
    <xf numFmtId="0" fontId="0" fillId="0" borderId="0" xfId="0"/>
    <xf numFmtId="0" fontId="6" fillId="0" borderId="1" xfId="0" applyFont="1" applyFill="1" applyBorder="1" applyAlignment="1">
      <alignment horizontal="center" vertical="center" wrapText="1"/>
    </xf>
    <xf numFmtId="43" fontId="7" fillId="0" borderId="2" xfId="1" applyFont="1" applyFill="1" applyBorder="1" applyAlignment="1">
      <alignment horizontal="center" vertical="center" wrapText="1"/>
    </xf>
    <xf numFmtId="43" fontId="12" fillId="0" borderId="1" xfId="1" applyFont="1" applyFill="1" applyBorder="1" applyAlignment="1">
      <alignment horizontal="center" vertical="center" wrapText="1"/>
    </xf>
    <xf numFmtId="2" fontId="1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horizontal="right"/>
    </xf>
    <xf numFmtId="164" fontId="10" fillId="0" borderId="3" xfId="3" applyNumberFormat="1" applyFont="1" applyFill="1" applyBorder="1" applyAlignment="1">
      <alignment horizontal="right" vertical="center"/>
    </xf>
    <xf numFmtId="0" fontId="11" fillId="0" borderId="4" xfId="2" applyNumberFormat="1" applyFont="1" applyFill="1" applyBorder="1" applyAlignment="1">
      <alignment horizontal="right" vertical="center"/>
    </xf>
    <xf numFmtId="164" fontId="10" fillId="0" borderId="3" xfId="2" applyNumberFormat="1" applyFont="1" applyFill="1" applyBorder="1" applyAlignment="1">
      <alignment horizontal="right" vertical="center"/>
    </xf>
    <xf numFmtId="0" fontId="11" fillId="0" borderId="4" xfId="4" applyNumberFormat="1" applyFont="1" applyFill="1" applyBorder="1" applyAlignment="1">
      <alignment horizontal="right" vertical="center"/>
    </xf>
    <xf numFmtId="0" fontId="0" fillId="0" borderId="0" xfId="0" applyFill="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65" fontId="5" fillId="0" borderId="1" xfId="0" applyNumberFormat="1" applyFont="1" applyFill="1" applyBorder="1" applyAlignment="1">
      <alignment horizontal="center" vertical="center" wrapText="1"/>
    </xf>
    <xf numFmtId="1" fontId="8" fillId="0" borderId="1" xfId="0" applyNumberFormat="1" applyFont="1" applyFill="1" applyBorder="1" applyAlignment="1">
      <alignment horizontal="center" vertical="center"/>
    </xf>
    <xf numFmtId="164" fontId="8" fillId="0" borderId="1" xfId="5" applyFont="1" applyFill="1" applyBorder="1" applyAlignment="1">
      <alignment horizontal="center" vertical="center"/>
    </xf>
    <xf numFmtId="43" fontId="8" fillId="0" borderId="5" xfId="5" applyNumberFormat="1" applyFont="1" applyFill="1" applyBorder="1" applyAlignment="1">
      <alignment horizontal="center" vertical="center"/>
    </xf>
    <xf numFmtId="0" fontId="8" fillId="0" borderId="1" xfId="5" applyNumberFormat="1" applyFont="1" applyFill="1" applyBorder="1" applyAlignment="1">
      <alignment horizontal="center" vertical="center"/>
    </xf>
    <xf numFmtId="1" fontId="8" fillId="0" borderId="1" xfId="5" applyNumberFormat="1" applyFont="1" applyFill="1" applyBorder="1" applyAlignment="1">
      <alignment horizontal="center" vertical="center"/>
    </xf>
    <xf numFmtId="0" fontId="0" fillId="0" borderId="0" xfId="0" applyFill="1" applyAlignment="1">
      <alignment horizontal="center" vertical="center" wrapText="1"/>
    </xf>
    <xf numFmtId="0" fontId="0" fillId="0" borderId="0" xfId="0" applyFill="1"/>
    <xf numFmtId="165" fontId="5" fillId="0" borderId="1" xfId="0" applyNumberFormat="1" applyFont="1" applyFill="1" applyBorder="1" applyAlignment="1">
      <alignment horizontal="center" vertical="center"/>
    </xf>
    <xf numFmtId="2" fontId="14" fillId="0" borderId="1" xfId="0" applyNumberFormat="1" applyFont="1" applyFill="1" applyBorder="1" applyAlignment="1">
      <alignment horizontal="center" vertical="center" wrapText="1"/>
    </xf>
    <xf numFmtId="0" fontId="12" fillId="0" borderId="0" xfId="0" applyFont="1" applyFill="1" applyAlignment="1">
      <alignment horizontal="center" vertical="center" wrapText="1"/>
    </xf>
    <xf numFmtId="0" fontId="4" fillId="0" borderId="0" xfId="0" applyFont="1" applyFill="1" applyAlignment="1">
      <alignment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abSelected="1" zoomScale="90" zoomScaleNormal="90" workbookViewId="0">
      <pane xSplit="4" ySplit="1" topLeftCell="E10" activePane="bottomRight" state="frozen"/>
      <selection activeCell="D1" sqref="D1"/>
      <selection pane="topRight" activeCell="M1" sqref="M1"/>
      <selection pane="bottomLeft" activeCell="D3" sqref="D3"/>
      <selection pane="bottomRight" activeCell="B2" sqref="B2:G14"/>
    </sheetView>
  </sheetViews>
  <sheetFormatPr defaultColWidth="14.42578125" defaultRowHeight="15" customHeight="1" x14ac:dyDescent="0.25"/>
  <cols>
    <col min="1" max="1" width="6" style="22" customWidth="1"/>
    <col min="2" max="2" width="17.5703125" style="25" customWidth="1"/>
    <col min="3" max="3" width="9.28515625" style="22" bestFit="1" customWidth="1"/>
    <col min="4" max="4" width="14" style="22" customWidth="1"/>
    <col min="5" max="5" width="14.5703125" style="22" bestFit="1" customWidth="1"/>
    <col min="6" max="6" width="21" style="25" customWidth="1"/>
    <col min="7" max="7" width="15.140625" style="25" bestFit="1" customWidth="1"/>
    <col min="8" max="8" width="3" style="26" customWidth="1"/>
    <col min="9" max="9" width="15.7109375" style="22" bestFit="1" customWidth="1"/>
    <col min="10" max="10" width="16.7109375" style="22" bestFit="1" customWidth="1"/>
    <col min="11" max="11" width="3" style="22" bestFit="1" customWidth="1"/>
    <col min="12" max="12" width="16.5703125" style="22" bestFit="1" customWidth="1"/>
    <col min="13" max="13" width="16.7109375" style="22" bestFit="1" customWidth="1"/>
    <col min="14" max="14" width="3" style="22" bestFit="1" customWidth="1"/>
    <col min="15" max="15" width="16.5703125" style="22" bestFit="1" customWidth="1"/>
    <col min="16" max="16" width="16.7109375" style="22" bestFit="1" customWidth="1"/>
    <col min="17" max="17" width="51.5703125" style="22" customWidth="1"/>
    <col min="18" max="16384" width="14.42578125" style="22"/>
  </cols>
  <sheetData>
    <row r="1" spans="1:17" s="12" customFormat="1" ht="32.25" customHeight="1" thickBot="1" x14ac:dyDescent="0.25">
      <c r="A1" s="5" t="s">
        <v>35</v>
      </c>
      <c r="B1" s="5" t="s">
        <v>2</v>
      </c>
      <c r="C1" s="1" t="s">
        <v>36</v>
      </c>
      <c r="D1" s="5" t="s">
        <v>0</v>
      </c>
      <c r="E1" s="2" t="s">
        <v>1</v>
      </c>
      <c r="F1" s="5" t="s">
        <v>3</v>
      </c>
      <c r="G1" s="5" t="s">
        <v>4</v>
      </c>
      <c r="H1" s="6"/>
      <c r="I1" s="7" t="s">
        <v>5</v>
      </c>
      <c r="J1" s="8">
        <f>SUM(J2:J665)</f>
        <v>584161</v>
      </c>
      <c r="K1" s="9"/>
      <c r="L1" s="7" t="s">
        <v>6</v>
      </c>
      <c r="M1" s="10">
        <f>SUM(M2:M665)</f>
        <v>587640</v>
      </c>
      <c r="N1" s="11"/>
      <c r="O1" s="7" t="s">
        <v>7</v>
      </c>
      <c r="P1" s="10">
        <f>SUM(P2:P665)</f>
        <v>553179.19999999995</v>
      </c>
    </row>
    <row r="2" spans="1:17" ht="99.75" customHeight="1" x14ac:dyDescent="0.25">
      <c r="A2" s="13">
        <v>99</v>
      </c>
      <c r="B2" s="14" t="s">
        <v>8</v>
      </c>
      <c r="C2" s="4">
        <v>3</v>
      </c>
      <c r="D2" s="15">
        <v>57330</v>
      </c>
      <c r="E2" s="3">
        <f t="shared" ref="E2:E13" si="0">D2*C2</f>
        <v>171990</v>
      </c>
      <c r="F2" s="14" t="s">
        <v>9</v>
      </c>
      <c r="G2" s="14" t="s">
        <v>10</v>
      </c>
      <c r="H2" s="16">
        <v>3</v>
      </c>
      <c r="I2" s="17">
        <v>58706</v>
      </c>
      <c r="J2" s="18">
        <f t="shared" ref="J2:J13" si="1">I2*H2</f>
        <v>176118</v>
      </c>
      <c r="K2" s="19">
        <v>3</v>
      </c>
      <c r="L2" s="17">
        <v>60770</v>
      </c>
      <c r="M2" s="18">
        <f t="shared" ref="M2:M13" si="2">L2*K2</f>
        <v>182310</v>
      </c>
      <c r="N2" s="20">
        <v>3</v>
      </c>
      <c r="O2" s="17">
        <v>57330</v>
      </c>
      <c r="P2" s="18">
        <f t="shared" ref="P2:P13" si="3">O2*N2</f>
        <v>171990</v>
      </c>
      <c r="Q2" s="21" t="s">
        <v>23</v>
      </c>
    </row>
    <row r="3" spans="1:17" ht="99.75" customHeight="1" x14ac:dyDescent="0.25">
      <c r="A3" s="13">
        <v>107</v>
      </c>
      <c r="B3" s="14" t="s">
        <v>11</v>
      </c>
      <c r="C3" s="4">
        <v>1</v>
      </c>
      <c r="D3" s="15">
        <v>10764</v>
      </c>
      <c r="E3" s="3">
        <f t="shared" si="0"/>
        <v>10764</v>
      </c>
      <c r="F3" s="14" t="s">
        <v>12</v>
      </c>
      <c r="G3" s="14"/>
      <c r="H3" s="16">
        <v>1</v>
      </c>
      <c r="I3" s="17">
        <v>11614</v>
      </c>
      <c r="J3" s="18">
        <f t="shared" si="1"/>
        <v>11614</v>
      </c>
      <c r="K3" s="19">
        <v>1</v>
      </c>
      <c r="L3" s="17">
        <v>11948</v>
      </c>
      <c r="M3" s="18">
        <f t="shared" si="2"/>
        <v>11948</v>
      </c>
      <c r="N3" s="20">
        <v>1</v>
      </c>
      <c r="O3" s="17">
        <v>10764</v>
      </c>
      <c r="P3" s="18">
        <f t="shared" si="3"/>
        <v>10764</v>
      </c>
      <c r="Q3" s="21" t="s">
        <v>24</v>
      </c>
    </row>
    <row r="4" spans="1:17" ht="99.75" customHeight="1" x14ac:dyDescent="0.25">
      <c r="A4" s="13">
        <v>135</v>
      </c>
      <c r="B4" s="14" t="s">
        <v>13</v>
      </c>
      <c r="C4" s="4">
        <v>6</v>
      </c>
      <c r="D4" s="15">
        <v>26293</v>
      </c>
      <c r="E4" s="3">
        <f t="shared" si="0"/>
        <v>157758</v>
      </c>
      <c r="F4" s="14" t="s">
        <v>12</v>
      </c>
      <c r="G4" s="14"/>
      <c r="H4" s="16">
        <v>6</v>
      </c>
      <c r="I4" s="17">
        <v>28265</v>
      </c>
      <c r="J4" s="18">
        <f t="shared" si="1"/>
        <v>169590</v>
      </c>
      <c r="K4" s="19">
        <v>6</v>
      </c>
      <c r="L4" s="17">
        <v>28396</v>
      </c>
      <c r="M4" s="18">
        <f t="shared" si="2"/>
        <v>170376</v>
      </c>
      <c r="N4" s="20">
        <v>6</v>
      </c>
      <c r="O4" s="17">
        <v>26293</v>
      </c>
      <c r="P4" s="18">
        <f t="shared" si="3"/>
        <v>157758</v>
      </c>
      <c r="Q4" s="21" t="s">
        <v>25</v>
      </c>
    </row>
    <row r="5" spans="1:17" ht="99.75" customHeight="1" x14ac:dyDescent="0.25">
      <c r="A5" s="13">
        <v>145</v>
      </c>
      <c r="B5" s="14" t="s">
        <v>14</v>
      </c>
      <c r="C5" s="4">
        <v>4</v>
      </c>
      <c r="D5" s="15">
        <v>10994</v>
      </c>
      <c r="E5" s="3">
        <f t="shared" si="0"/>
        <v>43976</v>
      </c>
      <c r="F5" s="14" t="s">
        <v>12</v>
      </c>
      <c r="G5" s="14"/>
      <c r="H5" s="16">
        <v>4</v>
      </c>
      <c r="I5" s="17">
        <v>12071</v>
      </c>
      <c r="J5" s="18">
        <f t="shared" si="1"/>
        <v>48284</v>
      </c>
      <c r="K5" s="19">
        <v>4</v>
      </c>
      <c r="L5" s="17">
        <v>11100</v>
      </c>
      <c r="M5" s="18">
        <f t="shared" si="2"/>
        <v>44400</v>
      </c>
      <c r="N5" s="20">
        <v>4</v>
      </c>
      <c r="O5" s="17">
        <v>10994</v>
      </c>
      <c r="P5" s="18">
        <f t="shared" si="3"/>
        <v>43976</v>
      </c>
      <c r="Q5" s="21" t="s">
        <v>26</v>
      </c>
    </row>
    <row r="6" spans="1:17" ht="99.75" customHeight="1" x14ac:dyDescent="0.25">
      <c r="A6" s="13">
        <v>156</v>
      </c>
      <c r="B6" s="14" t="s">
        <v>15</v>
      </c>
      <c r="C6" s="4">
        <v>1</v>
      </c>
      <c r="D6" s="15">
        <v>23832</v>
      </c>
      <c r="E6" s="3">
        <f t="shared" si="0"/>
        <v>23832</v>
      </c>
      <c r="F6" s="14" t="s">
        <v>12</v>
      </c>
      <c r="G6" s="14"/>
      <c r="H6" s="16">
        <v>1</v>
      </c>
      <c r="I6" s="17">
        <v>23975</v>
      </c>
      <c r="J6" s="18">
        <f t="shared" si="1"/>
        <v>23975</v>
      </c>
      <c r="K6" s="19">
        <v>1</v>
      </c>
      <c r="L6" s="17">
        <v>24547</v>
      </c>
      <c r="M6" s="18">
        <f t="shared" si="2"/>
        <v>24547</v>
      </c>
      <c r="N6" s="20">
        <v>1</v>
      </c>
      <c r="O6" s="17">
        <v>23832</v>
      </c>
      <c r="P6" s="18">
        <f t="shared" si="3"/>
        <v>23832</v>
      </c>
      <c r="Q6" s="21" t="s">
        <v>27</v>
      </c>
    </row>
    <row r="7" spans="1:17" ht="99.75" customHeight="1" x14ac:dyDescent="0.25">
      <c r="A7" s="13">
        <v>175</v>
      </c>
      <c r="B7" s="14" t="s">
        <v>16</v>
      </c>
      <c r="C7" s="4">
        <v>1</v>
      </c>
      <c r="D7" s="15">
        <v>20102</v>
      </c>
      <c r="E7" s="3">
        <f t="shared" si="0"/>
        <v>20102</v>
      </c>
      <c r="F7" s="14" t="s">
        <v>17</v>
      </c>
      <c r="G7" s="14" t="s">
        <v>18</v>
      </c>
      <c r="H7" s="16">
        <v>1</v>
      </c>
      <c r="I7" s="17">
        <v>21429</v>
      </c>
      <c r="J7" s="18">
        <f t="shared" si="1"/>
        <v>21429</v>
      </c>
      <c r="K7" s="19">
        <v>1</v>
      </c>
      <c r="L7" s="17">
        <v>22313</v>
      </c>
      <c r="M7" s="18">
        <f t="shared" si="2"/>
        <v>22313</v>
      </c>
      <c r="N7" s="20">
        <v>1</v>
      </c>
      <c r="O7" s="17">
        <v>20102</v>
      </c>
      <c r="P7" s="18">
        <f t="shared" si="3"/>
        <v>20102</v>
      </c>
      <c r="Q7" s="21" t="s">
        <v>28</v>
      </c>
    </row>
    <row r="8" spans="1:17" ht="111" customHeight="1" x14ac:dyDescent="0.25">
      <c r="A8" s="13">
        <v>176</v>
      </c>
      <c r="B8" s="14" t="s">
        <v>19</v>
      </c>
      <c r="C8" s="4">
        <v>2</v>
      </c>
      <c r="D8" s="15">
        <v>3606</v>
      </c>
      <c r="E8" s="3">
        <f t="shared" si="0"/>
        <v>7212</v>
      </c>
      <c r="F8" s="14" t="s">
        <v>12</v>
      </c>
      <c r="G8" s="14"/>
      <c r="H8" s="16">
        <v>2</v>
      </c>
      <c r="I8" s="17">
        <v>3638</v>
      </c>
      <c r="J8" s="18">
        <f t="shared" si="1"/>
        <v>7276</v>
      </c>
      <c r="K8" s="19">
        <v>2</v>
      </c>
      <c r="L8" s="17">
        <v>4039</v>
      </c>
      <c r="M8" s="18">
        <f t="shared" si="2"/>
        <v>8078</v>
      </c>
      <c r="N8" s="20">
        <v>2</v>
      </c>
      <c r="O8" s="17">
        <v>3606</v>
      </c>
      <c r="P8" s="18">
        <f t="shared" si="3"/>
        <v>7212</v>
      </c>
      <c r="Q8" s="21" t="s">
        <v>29</v>
      </c>
    </row>
    <row r="9" spans="1:17" ht="92.25" customHeight="1" x14ac:dyDescent="0.25">
      <c r="A9" s="13">
        <v>177</v>
      </c>
      <c r="B9" s="14" t="s">
        <v>20</v>
      </c>
      <c r="C9" s="4">
        <v>2</v>
      </c>
      <c r="D9" s="15">
        <v>9752</v>
      </c>
      <c r="E9" s="3">
        <f t="shared" si="0"/>
        <v>19504</v>
      </c>
      <c r="F9" s="14" t="s">
        <v>12</v>
      </c>
      <c r="G9" s="14"/>
      <c r="H9" s="16">
        <v>2</v>
      </c>
      <c r="I9" s="17">
        <v>10552</v>
      </c>
      <c r="J9" s="18">
        <f t="shared" si="1"/>
        <v>21104</v>
      </c>
      <c r="K9" s="19">
        <v>2</v>
      </c>
      <c r="L9" s="17">
        <v>10045</v>
      </c>
      <c r="M9" s="18">
        <f t="shared" si="2"/>
        <v>20090</v>
      </c>
      <c r="N9" s="20">
        <v>2</v>
      </c>
      <c r="O9" s="17">
        <v>9752</v>
      </c>
      <c r="P9" s="18">
        <f t="shared" si="3"/>
        <v>19504</v>
      </c>
      <c r="Q9" s="21" t="s">
        <v>30</v>
      </c>
    </row>
    <row r="10" spans="1:17" ht="99.75" customHeight="1" x14ac:dyDescent="0.25">
      <c r="A10" s="13">
        <v>180</v>
      </c>
      <c r="B10" s="14" t="s">
        <v>20</v>
      </c>
      <c r="C10" s="4">
        <v>1</v>
      </c>
      <c r="D10" s="23">
        <v>12843.199999999999</v>
      </c>
      <c r="E10" s="3">
        <f t="shared" si="0"/>
        <v>12843.199999999999</v>
      </c>
      <c r="F10" s="14" t="s">
        <v>12</v>
      </c>
      <c r="G10" s="14"/>
      <c r="H10" s="16">
        <v>1</v>
      </c>
      <c r="I10" s="17">
        <v>13909</v>
      </c>
      <c r="J10" s="18">
        <f t="shared" si="1"/>
        <v>13909</v>
      </c>
      <c r="K10" s="19">
        <v>1</v>
      </c>
      <c r="L10" s="17">
        <v>13742</v>
      </c>
      <c r="M10" s="18">
        <f t="shared" si="2"/>
        <v>13742</v>
      </c>
      <c r="N10" s="20">
        <v>1</v>
      </c>
      <c r="O10" s="17">
        <v>12843.199999999999</v>
      </c>
      <c r="P10" s="18">
        <f t="shared" si="3"/>
        <v>12843.199999999999</v>
      </c>
      <c r="Q10" s="21" t="s">
        <v>31</v>
      </c>
    </row>
    <row r="11" spans="1:17" ht="99.75" customHeight="1" x14ac:dyDescent="0.25">
      <c r="A11" s="13">
        <v>187</v>
      </c>
      <c r="B11" s="14" t="s">
        <v>20</v>
      </c>
      <c r="C11" s="4">
        <v>2</v>
      </c>
      <c r="D11" s="24">
        <v>11610</v>
      </c>
      <c r="E11" s="3">
        <f t="shared" si="0"/>
        <v>23220</v>
      </c>
      <c r="F11" s="14" t="s">
        <v>12</v>
      </c>
      <c r="G11" s="14"/>
      <c r="H11" s="16">
        <v>2</v>
      </c>
      <c r="I11" s="17">
        <v>12492</v>
      </c>
      <c r="J11" s="18">
        <f t="shared" si="1"/>
        <v>24984</v>
      </c>
      <c r="K11" s="19">
        <v>2</v>
      </c>
      <c r="L11" s="17">
        <v>12887</v>
      </c>
      <c r="M11" s="18">
        <f t="shared" si="2"/>
        <v>25774</v>
      </c>
      <c r="N11" s="20">
        <v>2</v>
      </c>
      <c r="O11" s="17">
        <v>11610</v>
      </c>
      <c r="P11" s="18">
        <f t="shared" si="3"/>
        <v>23220</v>
      </c>
      <c r="Q11" s="21" t="s">
        <v>32</v>
      </c>
    </row>
    <row r="12" spans="1:17" ht="99.75" customHeight="1" x14ac:dyDescent="0.25">
      <c r="A12" s="13">
        <v>204</v>
      </c>
      <c r="B12" s="14" t="s">
        <v>15</v>
      </c>
      <c r="C12" s="4">
        <v>1</v>
      </c>
      <c r="D12" s="15">
        <v>29272</v>
      </c>
      <c r="E12" s="3">
        <f t="shared" si="0"/>
        <v>29272</v>
      </c>
      <c r="F12" s="14" t="s">
        <v>12</v>
      </c>
      <c r="G12" s="14"/>
      <c r="H12" s="16">
        <v>1</v>
      </c>
      <c r="I12" s="17">
        <v>30326</v>
      </c>
      <c r="J12" s="18">
        <f t="shared" si="1"/>
        <v>30326</v>
      </c>
      <c r="K12" s="19">
        <v>1</v>
      </c>
      <c r="L12" s="17">
        <v>31028</v>
      </c>
      <c r="M12" s="18">
        <f t="shared" si="2"/>
        <v>31028</v>
      </c>
      <c r="N12" s="20">
        <v>1</v>
      </c>
      <c r="O12" s="17">
        <v>29272</v>
      </c>
      <c r="P12" s="18">
        <f t="shared" si="3"/>
        <v>29272</v>
      </c>
      <c r="Q12" s="21" t="s">
        <v>33</v>
      </c>
    </row>
    <row r="13" spans="1:17" ht="99.75" customHeight="1" x14ac:dyDescent="0.25">
      <c r="A13" s="13">
        <v>226</v>
      </c>
      <c r="B13" s="14" t="s">
        <v>21</v>
      </c>
      <c r="C13" s="4">
        <v>2</v>
      </c>
      <c r="D13" s="15">
        <v>16352.999999999998</v>
      </c>
      <c r="E13" s="3">
        <f t="shared" si="0"/>
        <v>32705.999999999996</v>
      </c>
      <c r="F13" s="14" t="s">
        <v>22</v>
      </c>
      <c r="G13" s="14"/>
      <c r="H13" s="16">
        <v>2</v>
      </c>
      <c r="I13" s="17">
        <v>17776</v>
      </c>
      <c r="J13" s="18">
        <f t="shared" si="1"/>
        <v>35552</v>
      </c>
      <c r="K13" s="19">
        <v>2</v>
      </c>
      <c r="L13" s="17">
        <v>16517</v>
      </c>
      <c r="M13" s="18">
        <f t="shared" si="2"/>
        <v>33034</v>
      </c>
      <c r="N13" s="20">
        <v>2</v>
      </c>
      <c r="O13" s="17">
        <v>16352.999999999998</v>
      </c>
      <c r="P13" s="18">
        <f t="shared" si="3"/>
        <v>32705.999999999996</v>
      </c>
      <c r="Q13" s="21" t="s">
        <v>34</v>
      </c>
    </row>
    <row r="14" spans="1:17" ht="99.75" customHeight="1" x14ac:dyDescent="0.25">
      <c r="A14" s="13"/>
      <c r="B14" s="14"/>
      <c r="C14" s="4"/>
      <c r="D14" s="15"/>
      <c r="E14" s="3">
        <f>SUM(E2:E13)</f>
        <v>553179.19999999995</v>
      </c>
      <c r="F14" s="14"/>
      <c r="G14" s="14"/>
      <c r="H14" s="16"/>
      <c r="I14" s="17"/>
      <c r="J14" s="18"/>
      <c r="K14" s="19"/>
      <c r="L14" s="17"/>
      <c r="M14" s="18"/>
      <c r="N14" s="20"/>
      <c r="O14" s="17"/>
      <c r="P14" s="18"/>
    </row>
  </sheetData>
  <autoFilter ref="A1:Q1"/>
  <pageMargins left="0.62992125984251968" right="0.23622047244094491" top="0.74803149606299213" bottom="0.74803149606299213" header="0" footer="0"/>
  <pageSetup paperSize="9" orientation="landscape" r:id="rId1"/>
  <headerFooter>
    <oddHeader>&amp;C&amp;P</oddHeader>
  </headerFooter>
  <rowBreaks count="1" manualBreakCount="1">
    <brk id="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ДС15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Смирнов Константин Георгиевич</cp:lastModifiedBy>
  <cp:lastPrinted>2026-05-08T14:26:26Z</cp:lastPrinted>
  <dcterms:created xsi:type="dcterms:W3CDTF">2026-05-08T12:40:47Z</dcterms:created>
  <dcterms:modified xsi:type="dcterms:W3CDTF">2026-05-08T14:27:23Z</dcterms:modified>
</cp:coreProperties>
</file>