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cbserver\договор$\1 МЕБЕЛЬ САДЫ\16 сад\ДС 16 2 эл. магазина\Эл. магазин №2\ДС 16 (2) ТЗ НМЦК ОКПД КТРУ\"/>
    </mc:Choice>
  </mc:AlternateContent>
  <bookViews>
    <workbookView xWindow="0" yWindow="0" windowWidth="28800" windowHeight="11835"/>
  </bookViews>
  <sheets>
    <sheet name="ДС16 (2)" sheetId="1" r:id="rId1"/>
  </sheets>
  <definedNames>
    <definedName name="_xlnm._FilterDatabase" localSheetId="0" hidden="1">'ДС16 (2)'!$A$1:$Q$1</definedName>
    <definedName name="Z_8A79792D_5C3F_4118_93BB_52212E4B3494_.wvu.FilterData" localSheetId="0" hidden="1">'ДС16 (2)'!$A$4:$D$9</definedName>
    <definedName name="Z_8FA54A54_8817_4669_8394_98B548BD02A1_.wvu.FilterData" localSheetId="0" hidden="1">'ДС16 (2)'!$A$4:$D$9</definedName>
    <definedName name="Z_C59D973B_12EC_41D6_B85B_691D27126983_.wvu.FilterData" localSheetId="0" hidden="1">'ДС16 (2)'!$A$4:$D$9</definedName>
    <definedName name="Z_F226D1E7_5F9C_4FEF_B537_2257CF82A713_.wvu.FilterData" localSheetId="0" hidden="1">'ДС16 (2)'!$A$4:$D$9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" i="1" l="1"/>
  <c r="M8" i="1"/>
  <c r="J8" i="1"/>
  <c r="E8" i="1"/>
  <c r="P7" i="1"/>
  <c r="M7" i="1"/>
  <c r="J7" i="1"/>
  <c r="E7" i="1"/>
  <c r="P6" i="1"/>
  <c r="M6" i="1"/>
  <c r="J6" i="1"/>
  <c r="E6" i="1"/>
  <c r="P5" i="1"/>
  <c r="M5" i="1"/>
  <c r="J5" i="1"/>
  <c r="E5" i="1"/>
  <c r="P4" i="1"/>
  <c r="M4" i="1"/>
  <c r="J4" i="1"/>
  <c r="E4" i="1"/>
  <c r="P3" i="1"/>
  <c r="M3" i="1"/>
  <c r="J3" i="1"/>
  <c r="E3" i="1"/>
  <c r="P2" i="1"/>
  <c r="M2" i="1"/>
  <c r="J2" i="1"/>
  <c r="E2" i="1"/>
  <c r="E9" i="1" l="1"/>
  <c r="J1" i="1"/>
  <c r="M1" i="1"/>
  <c r="P1" i="1"/>
</calcChain>
</file>

<file path=xl/sharedStrings.xml><?xml version="1.0" encoding="utf-8"?>
<sst xmlns="http://schemas.openxmlformats.org/spreadsheetml/2006/main" count="35" uniqueCount="31">
  <si>
    <t xml:space="preserve">Цена </t>
  </si>
  <si>
    <t>ДС16</t>
  </si>
  <si>
    <t>Наименование</t>
  </si>
  <si>
    <t>ОКПД2</t>
  </si>
  <si>
    <t>КТРУ</t>
  </si>
  <si>
    <t>Фирма 1  Σ=</t>
  </si>
  <si>
    <t>Фирма 2   Σ=</t>
  </si>
  <si>
    <t>Фирма 3   Σ=</t>
  </si>
  <si>
    <t>Шкаф хозяйственный металлический</t>
  </si>
  <si>
    <t>31.01.11.129 - Шкафы металлические прочие</t>
  </si>
  <si>
    <t>31.01.11.121-00000006 - Шкаф хозяйственный металлический</t>
  </si>
  <si>
    <t>Скамья</t>
  </si>
  <si>
    <t>31.01.12.160 - Мебель для сидения, преимущественно с деревянным каркасом</t>
  </si>
  <si>
    <t>Диван детский для дошкольных учреждений</t>
  </si>
  <si>
    <t>31.09.13.149 - Изделия детской мебели прочие, не включенные в другие группировки</t>
  </si>
  <si>
    <t>Шкаф для полотенец</t>
  </si>
  <si>
    <t>Стол детский для дошкольных учреждений</t>
  </si>
  <si>
    <t>31.01.12.121 - Столы детские деревянные для дошкольных учреждений</t>
  </si>
  <si>
    <t>31.01.12.121-00000003 - Стол детский для дошкольных учреждений</t>
  </si>
  <si>
    <t xml:space="preserve">Стол </t>
  </si>
  <si>
    <t>31.01.12.121-00000008 - Стол детский для дошкольных учреждений</t>
  </si>
  <si>
    <t xml:space="preserve">Шкаф хозяйственный металлический. Размеры внешние, мм (ВхШхГ):	1830x500x500
Вес, кг:	26
Тип замка:	ключевой
Цвет:	Cерый полуматовый (RAL 7038)
Тип покрытия:	Порошковое
Предельное отклонение размеров до 10%.
Количество секций:	1 ключевой замок 
вентиляционные отверстия
конструкция шкафов позволяет скреплять их между собой
возможность установки двери с правым или левым открыванием (по желанию заказчик изменяет направление открывания двери)
комплектация: вертикальная перегородка, 3 полки под хозяйственный инвентарь, держатель для швабры, крючки для одежды, перекладина для плечиков
</t>
  </si>
  <si>
    <t xml:space="preserve">Скамья. Габаритные размеры – ширина 950 мм, глубина 300 мм, высота сиденья 220 мм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Сиденье обработано противоударной ПВХ кромкой, толщиной не менее 2 мм. Конструкция состоит из сиденья, двух опор и установленной между ними царги для жесткости. Сиденье жесткое, с закругленными углами, без обивки. Нижние части опор должны быть оборудованы пластмассовыми подпятниками, для защиты изделия при перестановке и препятствия попадания влаги. Предельное отклонение размеров до 10%. Вся фурнитура должна гарантировать прочность, надежность и длительный срок службы изделия. </t>
  </si>
  <si>
    <t xml:space="preserve">Скамья. Габаритные размеры – ширина 1300 мм, глубина 300 мм, высота сиденья 220 мм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Предельное отклонение размеров до 10%. Сиденье обработано противоударной ПВХ кромкой, толщиной не менее 2 мм. Конструкция состоит из сиденья, двух опор и установленной между ними царги для жесткости. Сиденье жесткое, с закругленными углами, без обивки. Нижние части опор должны быть оборудованы пластмассовыми подпятниками, для защиты изделия при перестановке и препятствия попадания влаги. Вся фурнитура должна гарантировать прочность, надежность и длительный срок службы изделия. </t>
  </si>
  <si>
    <t>Диван детский для дошкольных учреждений. Габаритные размеры – ширина 1300 мм, глубина 642мм, высота 570 мм. Высота сиденья 260 мм от пола.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Представляет собой конструкцию, состоящую из двух фигурных боковин плавно переходящих в спинку, сиденья и установленных под ним двух царг для жесткости. Спинка расположена посередине боковин, что позволяет разместить ребенка как с одной стороны дивана, так и с другой. Сиденье и спинка полумягкие, обтянуты поролоном, толщиной не менее 20 мм, и кожзамом. Цвет обивки – по согласованию с заказчиком.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</si>
  <si>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Шкаф для полотенец. Габаритные размеры – ширина 620 мм, глубина 130 мм, высота 697 мм.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2 мм. Представляет собой открытый стеллаж с фигурной задней стенкой, разделенный средниками на пять равных секций. В каждой секции, сверху, расположена полка под средства гигиены, под которой установлен двухрожковый крючок. В нижней части полотенечницы также имеется полка во всю длину изделия. Верхняя часть задней стенки имеет фрезеровку дугообразной формы. Предусмотрено крепление к стене с помощью двух навесов, расположенных с обратной стороны изделия. Вся фурнитура должна гарантировать прочность, надежность и длительный срок службы изделия. Предельное отклонение размеров до 10%.</t>
  </si>
  <si>
    <t>Стол детский для дошкольных учреждений. Габаритные размеры – ширина 1350 мм и глубина 600 мм, высота 400-580 мм от пола, с возможностью регулировки по высоте на четыре группы роста (гр. роста 0-3) согласно СанПиН. Конструкция состоит из столешницы, имеющей квадратную форму, и подстолья. Столешница изготовлена из ЛДСП, облицованной пленками на основе термореактивных полимеров, толщиной не менее 16 мм, ГОСТ 32289-2013. Цвет ЛДСП – по согласованию с заказчиком. Столешница обработана противоударной ПВХ кромкой, толщиной не менее 2 мм. Подстолье – цельносварной металлокаркас, имеющий телескопические опоры с жесткой фиксацией (труба в трубе). Регулировка по высоте происходит за счет перемещения нижней части опор. Опоры изготовлены из трубы круглого сечения D 25 мм и 30 мм, обвязка, соединяющая опоры, изготовлена из профильной трубы прямоугольного сечения 30х15 мм. Металлокаркас покрыт полимерной порошковой краской. Цвет покраски – по согласованию с заказчиком. Нижние части опор должны быть оборудованы пластмассовыми заглушками, для защиты изделия и напольного покрытия при перестановке.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</si>
  <si>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>Стол . Габаритные размеры – ширина 1350 мм, глубина 600 мм, высота 400-580 мм от пола, с возможностью регулировки по высоте на четыре группы роста (гр. роста 0-3) согласно СанПиН. Изготовлен из ЛДСП, облицованной пленками на основе термореактивных полимеров, толщиной не менее 16 мм, ГОСТ 32289-2013. Цвет ЛДСП – по согласованию с заказчиком. Основные детали обработаны противоударной ПВХ кромкой, толщиной не менее 0.4 мм. Столешница обработана противоударной ПВХ кромкой, толщиной не менее 2 мм. Конструкция состоит из столешницы, имеющей прямоугольную форму, и подстолья. Подстолье состоит из четырех опор, образованных из четырех деталей, и четырех опорно-соединительных планок, расположенных по периметру стола. Опорно-соединительные планки и верхняя часть опор стационарно закреплены к столешнице, регулировка по высоте происходит за счет перемещения нижней части опор. Опоры и планки соединяются между собой при помощи саморезов и межсекционных стяжек. Нижние части опор должны быть оборудованы пластмассовыми подпятниками, для защиты изделия при перестановке и препятствия попадания влаги. Все углы закруглены для безопасности. Вся фурнитура должна гарантировать прочность, надежность и длительный срок службы изделия. Предельное отклонение размеров до 10%.</t>
  </si>
  <si>
    <t xml:space="preserve">. </t>
  </si>
  <si>
    <t>Кол-во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</si>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</sst>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-;\-* #,##0.00_-;_-* &quot;-&quot;??_-;_-@_-"/>
    <numFmt numFmtId="165" formatCode="#,##0.00;[Red]#,##0.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22222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164" fontId="12" fillId="0" borderId="0" applyFont="0" applyFill="0" applyBorder="0" applyAlignment="0" applyProtection="0"/>
  </cellStyleXfs>
  <cellXfs count="32">
    <xf numFmtId="0" fontId="0" fillId="0" borderId="0" xfId="0"/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164" fontId="9" fillId="6" borderId="3" xfId="3" applyNumberFormat="1" applyFont="1" applyFill="1" applyBorder="1" applyAlignment="1">
      <alignment horizontal="right" vertical="center"/>
    </xf>
    <xf numFmtId="0" fontId="10" fillId="2" borderId="4" xfId="2" applyNumberFormat="1" applyFont="1" applyBorder="1" applyAlignment="1">
      <alignment horizontal="right" vertical="center"/>
    </xf>
    <xf numFmtId="164" fontId="9" fillId="6" borderId="3" xfId="2" applyNumberFormat="1" applyFont="1" applyFill="1" applyBorder="1" applyAlignment="1">
      <alignment horizontal="right" vertical="center"/>
    </xf>
    <xf numFmtId="0" fontId="10" fillId="4" borderId="4" xfId="4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65" fontId="5" fillId="5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1" fontId="7" fillId="7" borderId="1" xfId="0" applyNumberFormat="1" applyFont="1" applyFill="1" applyBorder="1" applyAlignment="1">
      <alignment horizontal="center" vertical="center"/>
    </xf>
    <xf numFmtId="164" fontId="7" fillId="7" borderId="1" xfId="5" applyFont="1" applyFill="1" applyBorder="1" applyAlignment="1">
      <alignment horizontal="center" vertical="center"/>
    </xf>
    <xf numFmtId="43" fontId="7" fillId="7" borderId="5" xfId="5" applyNumberFormat="1" applyFont="1" applyFill="1" applyBorder="1" applyAlignment="1">
      <alignment horizontal="center" vertical="center"/>
    </xf>
    <xf numFmtId="0" fontId="7" fillId="8" borderId="1" xfId="5" applyNumberFormat="1" applyFont="1" applyFill="1" applyBorder="1" applyAlignment="1">
      <alignment horizontal="center" vertical="center"/>
    </xf>
    <xf numFmtId="164" fontId="7" fillId="8" borderId="1" xfId="5" applyFont="1" applyFill="1" applyBorder="1" applyAlignment="1">
      <alignment horizontal="center" vertical="center"/>
    </xf>
    <xf numFmtId="43" fontId="7" fillId="8" borderId="5" xfId="5" applyNumberFormat="1" applyFont="1" applyFill="1" applyBorder="1" applyAlignment="1">
      <alignment horizontal="center" vertical="center"/>
    </xf>
    <xf numFmtId="1" fontId="7" fillId="9" borderId="1" xfId="5" applyNumberFormat="1" applyFont="1" applyFill="1" applyBorder="1" applyAlignment="1">
      <alignment horizontal="center" vertical="center"/>
    </xf>
    <xf numFmtId="164" fontId="7" fillId="9" borderId="1" xfId="5" applyFont="1" applyFill="1" applyBorder="1" applyAlignment="1">
      <alignment horizontal="center" vertical="center"/>
    </xf>
    <xf numFmtId="43" fontId="7" fillId="9" borderId="5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5" fillId="10" borderId="1" xfId="0" applyNumberFormat="1" applyFont="1" applyFill="1" applyBorder="1" applyAlignment="1">
      <alignment horizontal="center" vertical="center"/>
    </xf>
    <xf numFmtId="0" fontId="0" fillId="6" borderId="0" xfId="0" applyFill="1"/>
    <xf numFmtId="0" fontId="11" fillId="6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wrapText="1"/>
    </xf>
    <xf numFmtId="2" fontId="6" fillId="6" borderId="1" xfId="0" applyNumberFormat="1" applyFont="1" applyFill="1" applyBorder="1" applyAlignment="1">
      <alignment horizontal="center" vertical="center" wrapText="1"/>
    </xf>
    <xf numFmtId="43" fontId="6" fillId="6" borderId="2" xfId="1" applyFont="1" applyFill="1" applyBorder="1" applyAlignment="1">
      <alignment horizontal="center" vertical="center" wrapText="1"/>
    </xf>
    <xf numFmtId="2" fontId="11" fillId="6" borderId="1" xfId="0" applyNumberFormat="1" applyFont="1" applyFill="1" applyBorder="1" applyAlignment="1">
      <alignment horizontal="center" vertical="center" wrapText="1"/>
    </xf>
    <xf numFmtId="43" fontId="11" fillId="6" borderId="1" xfId="1" applyFont="1" applyFill="1" applyBorder="1" applyAlignment="1">
      <alignment horizontal="center" vertical="center" wrapText="1"/>
    </xf>
    <xf numFmtId="165" fontId="5" fillId="10" borderId="1" xfId="0" applyNumberFormat="1" applyFont="1" applyFill="1" applyBorder="1" applyAlignment="1">
      <alignment horizontal="center" vertical="center" wrapText="1"/>
    </xf>
  </cellXfs>
  <cellStyles count="6">
    <cellStyle name="20% — акцент5" xfId="4" builtinId="46"/>
    <cellStyle name="Нейтральный" xfId="3" builtinId="28"/>
    <cellStyle name="Обычный" xfId="0" builtinId="0"/>
    <cellStyle name="Финансовый" xfId="1" builtinId="3"/>
    <cellStyle name="Финансовый 3" xfId="5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zoomScale="90" zoomScaleNormal="90" workbookViewId="0">
      <pane xSplit="4" ySplit="1" topLeftCell="E5" activePane="bottomRight" state="frozen"/>
      <selection activeCell="D1" sqref="D1"/>
      <selection pane="topRight" activeCell="M1" sqref="M1"/>
      <selection pane="bottomLeft" activeCell="D3" sqref="D3"/>
      <selection pane="bottomRight" activeCell="B7" sqref="B7"/>
    </sheetView>
  </sheetViews>
  <sheetFormatPr defaultColWidth="14.42578125" defaultRowHeight="15" customHeight="1" x14ac:dyDescent="0.25"/>
  <cols>
    <col min="1" max="1" width="6" style="24" customWidth="1"/>
    <col min="2" max="2" width="17.5703125" style="25" customWidth="1"/>
    <col min="3" max="3" width="10.42578125" style="24" bestFit="1" customWidth="1"/>
    <col min="4" max="4" width="14" style="24" customWidth="1"/>
    <col min="5" max="5" width="14.5703125" style="24" bestFit="1" customWidth="1"/>
    <col min="6" max="6" width="21" style="25" customWidth="1"/>
    <col min="7" max="7" width="15.140625" style="25" bestFit="1" customWidth="1"/>
    <col min="8" max="8" width="4.28515625" style="26" bestFit="1" customWidth="1"/>
    <col min="9" max="9" width="15.7109375" style="24" bestFit="1" customWidth="1"/>
    <col min="10" max="10" width="16.7109375" style="24" bestFit="1" customWidth="1"/>
    <col min="11" max="11" width="4.28515625" style="24" bestFit="1" customWidth="1"/>
    <col min="12" max="12" width="16.5703125" style="24" bestFit="1" customWidth="1"/>
    <col min="13" max="13" width="16.7109375" style="24" bestFit="1" customWidth="1"/>
    <col min="14" max="14" width="4.28515625" style="24" bestFit="1" customWidth="1"/>
    <col min="15" max="15" width="16.5703125" style="24" bestFit="1" customWidth="1"/>
    <col min="16" max="16" width="16.7109375" style="24" bestFit="1" customWidth="1"/>
    <col min="17" max="17" width="86.5703125" style="24" customWidth="1"/>
    <col min="18" max="16384" width="14.42578125" style="24"/>
  </cols>
  <sheetData>
    <row r="1" spans="1:17" s="9" customFormat="1" ht="32.25" customHeight="1" thickBot="1" x14ac:dyDescent="0.25">
      <c r="A1" s="1" t="s">
        <v>30</v>
      </c>
      <c r="B1" s="2" t="s">
        <v>2</v>
      </c>
      <c r="C1" s="27" t="s">
        <v>29</v>
      </c>
      <c r="D1" s="1" t="s">
        <v>0</v>
      </c>
      <c r="E1" s="28" t="s">
        <v>1</v>
      </c>
      <c r="F1" s="2" t="s">
        <v>3</v>
      </c>
      <c r="G1" s="2" t="s">
        <v>4</v>
      </c>
      <c r="H1" s="3"/>
      <c r="I1" s="4" t="s">
        <v>5</v>
      </c>
      <c r="J1" s="5">
        <f>SUM(J2:J657)</f>
        <v>236042</v>
      </c>
      <c r="K1" s="6"/>
      <c r="L1" s="4" t="s">
        <v>6</v>
      </c>
      <c r="M1" s="7">
        <f>SUM(M2:M657)</f>
        <v>240430</v>
      </c>
      <c r="N1" s="8"/>
      <c r="O1" s="4" t="s">
        <v>7</v>
      </c>
      <c r="P1" s="7">
        <f>SUM(P2:P657)</f>
        <v>225342.6</v>
      </c>
    </row>
    <row r="2" spans="1:17" customFormat="1" ht="99.75" customHeight="1" x14ac:dyDescent="0.25">
      <c r="A2" s="10">
        <v>38</v>
      </c>
      <c r="B2" s="12" t="s">
        <v>8</v>
      </c>
      <c r="C2" s="29">
        <v>2</v>
      </c>
      <c r="D2" s="11">
        <v>19857.600000000002</v>
      </c>
      <c r="E2" s="30">
        <f t="shared" ref="E2:E8" si="0">D2*C2</f>
        <v>39715.200000000004</v>
      </c>
      <c r="F2" s="12" t="s">
        <v>9</v>
      </c>
      <c r="G2" s="12" t="s">
        <v>10</v>
      </c>
      <c r="H2" s="13">
        <v>2</v>
      </c>
      <c r="I2" s="14">
        <v>20612</v>
      </c>
      <c r="J2" s="15">
        <f t="shared" ref="J2:J8" si="1">I2*H2</f>
        <v>41224</v>
      </c>
      <c r="K2" s="16">
        <v>2</v>
      </c>
      <c r="L2" s="17">
        <v>20056</v>
      </c>
      <c r="M2" s="18">
        <f t="shared" ref="M2:M8" si="2">L2*K2</f>
        <v>40112</v>
      </c>
      <c r="N2" s="19">
        <v>2</v>
      </c>
      <c r="O2" s="20">
        <v>19857.600000000002</v>
      </c>
      <c r="P2" s="21">
        <f t="shared" ref="P2:P8" si="3">O2*N2</f>
        <v>39715.200000000004</v>
      </c>
      <c r="Q2" s="22" t="s">
        <v>21</v>
      </c>
    </row>
    <row r="3" spans="1:17" customFormat="1" ht="88.5" customHeight="1" x14ac:dyDescent="0.25">
      <c r="A3" s="10">
        <v>43</v>
      </c>
      <c r="B3" s="12" t="s">
        <v>11</v>
      </c>
      <c r="C3" s="29">
        <v>1</v>
      </c>
      <c r="D3" s="11">
        <v>3549</v>
      </c>
      <c r="E3" s="30">
        <f t="shared" si="0"/>
        <v>3549</v>
      </c>
      <c r="F3" s="12" t="s">
        <v>12</v>
      </c>
      <c r="G3" s="12"/>
      <c r="H3" s="13">
        <v>1</v>
      </c>
      <c r="I3" s="14">
        <v>3737</v>
      </c>
      <c r="J3" s="15">
        <f t="shared" si="1"/>
        <v>3737</v>
      </c>
      <c r="K3" s="16">
        <v>1</v>
      </c>
      <c r="L3" s="17">
        <v>3904</v>
      </c>
      <c r="M3" s="18">
        <f t="shared" si="2"/>
        <v>3904</v>
      </c>
      <c r="N3" s="19">
        <v>1</v>
      </c>
      <c r="O3" s="20">
        <v>3549</v>
      </c>
      <c r="P3" s="21">
        <f t="shared" si="3"/>
        <v>3549</v>
      </c>
      <c r="Q3" s="22" t="s">
        <v>22</v>
      </c>
    </row>
    <row r="4" spans="1:17" customFormat="1" ht="99.75" customHeight="1" x14ac:dyDescent="0.25">
      <c r="A4" s="10">
        <v>44</v>
      </c>
      <c r="B4" s="12" t="s">
        <v>11</v>
      </c>
      <c r="C4" s="29">
        <v>2</v>
      </c>
      <c r="D4" s="11">
        <v>4630</v>
      </c>
      <c r="E4" s="30">
        <f t="shared" si="0"/>
        <v>9260</v>
      </c>
      <c r="F4" s="12" t="s">
        <v>12</v>
      </c>
      <c r="G4" s="12"/>
      <c r="H4" s="13">
        <v>2</v>
      </c>
      <c r="I4" s="14">
        <v>4764</v>
      </c>
      <c r="J4" s="15">
        <f t="shared" si="1"/>
        <v>9528</v>
      </c>
      <c r="K4" s="16">
        <v>2</v>
      </c>
      <c r="L4" s="17">
        <v>4862</v>
      </c>
      <c r="M4" s="18">
        <f t="shared" si="2"/>
        <v>9724</v>
      </c>
      <c r="N4" s="19">
        <v>2</v>
      </c>
      <c r="O4" s="20">
        <v>4630</v>
      </c>
      <c r="P4" s="21">
        <f t="shared" si="3"/>
        <v>9260</v>
      </c>
      <c r="Q4" s="22" t="s">
        <v>23</v>
      </c>
    </row>
    <row r="5" spans="1:17" customFormat="1" ht="99.75" customHeight="1" x14ac:dyDescent="0.25">
      <c r="A5" s="10">
        <v>106</v>
      </c>
      <c r="B5" s="12" t="s">
        <v>13</v>
      </c>
      <c r="C5" s="29">
        <v>3</v>
      </c>
      <c r="D5" s="11">
        <v>14066.8</v>
      </c>
      <c r="E5" s="30">
        <f t="shared" si="0"/>
        <v>42200.399999999994</v>
      </c>
      <c r="F5" s="12" t="s">
        <v>14</v>
      </c>
      <c r="G5" s="12"/>
      <c r="H5" s="13">
        <v>3</v>
      </c>
      <c r="I5" s="14">
        <v>14672</v>
      </c>
      <c r="J5" s="15">
        <f t="shared" si="1"/>
        <v>44016</v>
      </c>
      <c r="K5" s="16">
        <v>3</v>
      </c>
      <c r="L5" s="17">
        <v>15614</v>
      </c>
      <c r="M5" s="18">
        <f t="shared" si="2"/>
        <v>46842</v>
      </c>
      <c r="N5" s="19">
        <v>3</v>
      </c>
      <c r="O5" s="20">
        <v>14066.8</v>
      </c>
      <c r="P5" s="21">
        <f t="shared" si="3"/>
        <v>42200.399999999994</v>
      </c>
      <c r="Q5" s="22" t="s">
        <v>24</v>
      </c>
    </row>
    <row r="6" spans="1:17" customFormat="1" ht="99.75" customHeight="1" x14ac:dyDescent="0.25">
      <c r="A6" s="10">
        <v>145</v>
      </c>
      <c r="B6" s="12" t="s">
        <v>15</v>
      </c>
      <c r="C6" s="29">
        <v>3</v>
      </c>
      <c r="D6" s="11">
        <v>10994</v>
      </c>
      <c r="E6" s="30">
        <f t="shared" si="0"/>
        <v>32982</v>
      </c>
      <c r="F6" s="12" t="s">
        <v>14</v>
      </c>
      <c r="G6" s="12"/>
      <c r="H6" s="13">
        <v>3</v>
      </c>
      <c r="I6" s="14">
        <v>12071</v>
      </c>
      <c r="J6" s="15">
        <f t="shared" si="1"/>
        <v>36213</v>
      </c>
      <c r="K6" s="16">
        <v>3</v>
      </c>
      <c r="L6" s="17">
        <v>11100</v>
      </c>
      <c r="M6" s="18">
        <f t="shared" si="2"/>
        <v>33300</v>
      </c>
      <c r="N6" s="19">
        <v>3</v>
      </c>
      <c r="O6" s="20">
        <v>10994</v>
      </c>
      <c r="P6" s="21">
        <f t="shared" si="3"/>
        <v>32982</v>
      </c>
      <c r="Q6" s="22" t="s">
        <v>25</v>
      </c>
    </row>
    <row r="7" spans="1:17" customFormat="1" ht="99.75" customHeight="1" x14ac:dyDescent="0.25">
      <c r="A7" s="10">
        <v>190</v>
      </c>
      <c r="B7" s="12" t="s">
        <v>16</v>
      </c>
      <c r="C7" s="29">
        <v>4</v>
      </c>
      <c r="D7" s="23">
        <v>9577</v>
      </c>
      <c r="E7" s="30">
        <f t="shared" si="0"/>
        <v>38308</v>
      </c>
      <c r="F7" s="12" t="s">
        <v>17</v>
      </c>
      <c r="G7" s="12" t="s">
        <v>18</v>
      </c>
      <c r="H7" s="13">
        <v>4</v>
      </c>
      <c r="I7" s="14">
        <v>10247</v>
      </c>
      <c r="J7" s="15">
        <f t="shared" si="1"/>
        <v>40988</v>
      </c>
      <c r="K7" s="16">
        <v>4</v>
      </c>
      <c r="L7" s="17">
        <v>9580</v>
      </c>
      <c r="M7" s="18">
        <f t="shared" si="2"/>
        <v>38320</v>
      </c>
      <c r="N7" s="19">
        <v>4</v>
      </c>
      <c r="O7" s="20">
        <v>9577</v>
      </c>
      <c r="P7" s="21">
        <f t="shared" si="3"/>
        <v>38308</v>
      </c>
      <c r="Q7" s="22" t="s">
        <v>26</v>
      </c>
    </row>
    <row r="8" spans="1:17" customFormat="1" ht="99.75" customHeight="1" x14ac:dyDescent="0.25">
      <c r="A8" s="10">
        <v>225</v>
      </c>
      <c r="B8" s="12" t="s">
        <v>19</v>
      </c>
      <c r="C8" s="29">
        <v>4</v>
      </c>
      <c r="D8" s="31">
        <v>14832</v>
      </c>
      <c r="E8" s="30">
        <f t="shared" si="0"/>
        <v>59328</v>
      </c>
      <c r="F8" s="12" t="s">
        <v>17</v>
      </c>
      <c r="G8" s="12" t="s">
        <v>20</v>
      </c>
      <c r="H8" s="13">
        <v>4</v>
      </c>
      <c r="I8" s="14">
        <v>15084</v>
      </c>
      <c r="J8" s="15">
        <f t="shared" si="1"/>
        <v>60336</v>
      </c>
      <c r="K8" s="16">
        <v>4</v>
      </c>
      <c r="L8" s="17">
        <v>17057</v>
      </c>
      <c r="M8" s="18">
        <f t="shared" si="2"/>
        <v>68228</v>
      </c>
      <c r="N8" s="19">
        <v>4</v>
      </c>
      <c r="O8" s="20">
        <v>14832</v>
      </c>
      <c r="P8" s="21">
        <f t="shared" si="3"/>
        <v>59328</v>
      </c>
      <c r="Q8" s="22" t="s">
        <v>27</v>
      </c>
    </row>
    <row r="9" spans="1:17" customFormat="1" ht="42.75" customHeight="1" x14ac:dyDescent="0.25">
      <c r="A9" s="10"/>
      <c r="B9" s="12"/>
      <c r="C9" s="29"/>
      <c r="D9" s="31"/>
      <c r="E9" s="30">
        <f>SUM(E2:E8)</f>
        <v>225342.6</v>
      </c>
      <c r="F9" s="12"/>
      <c r="G9" s="12"/>
      <c r="H9" s="13"/>
      <c r="I9" s="14"/>
      <c r="J9" s="15"/>
      <c r="K9" s="16"/>
      <c r="L9" s="17"/>
      <c r="M9" s="18"/>
      <c r="N9" s="19"/>
      <c r="O9" s="20"/>
      <c r="P9" s="21"/>
      <c r="Q9" s="22" t="s">
        <v>28</v>
      </c>
    </row>
  </sheetData>
  <autoFilter ref="A1:Q1"/>
  <pageMargins left="0.62992125984251968" right="0.23622047244094491" top="0.74803149606299213" bottom="0.74803149606299213" header="0" footer="0"/>
  <pageSetup paperSize="9" orientation="landscape" r:id="rId1"/>
  <headerFooter>
    <oddHeader>&amp;C&amp;P</oddHeader>
  </headerFooter>
  <rowBreaks count="1" manualBreakCount="1">
    <brk id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ДС16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Смирнов Константин Георгиевич</cp:lastModifiedBy>
  <cp:lastPrinted>2026-05-08T13:52:24Z</cp:lastPrinted>
  <dcterms:created xsi:type="dcterms:W3CDTF">2026-05-08T12:24:04Z</dcterms:created>
  <dcterms:modified xsi:type="dcterms:W3CDTF">2026-05-08T14:01:56Z</dcterms:modified>
</cp:coreProperties>
</file>