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400" windowHeight="16200"/>
  </bookViews>
  <sheets>
    <sheet name="Лист2" sheetId="2" r:id="rId1"/>
  </sheets>
  <calcPr calcId="162913"/>
</workbook>
</file>

<file path=xl/calcChain.xml><?xml version="1.0" encoding="utf-8"?>
<calcChain xmlns="http://schemas.openxmlformats.org/spreadsheetml/2006/main">
  <c r="P43" i="2" l="1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18" i="2"/>
</calcChain>
</file>

<file path=xl/sharedStrings.xml><?xml version="1.0" encoding="utf-8"?>
<sst xmlns="http://schemas.openxmlformats.org/spreadsheetml/2006/main" count="81" uniqueCount="56">
  <si>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</si>
  <si>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</si>
  <si>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</si>
  <si>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</si>
  <si>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</si>
  <si>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</si>
  <si>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</si>
  <si>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</si>
  <si>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</si>
  <si>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</si>
  <si>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</si>
  <si>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</si>
  <si>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</si>
  <si>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</si>
  <si>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</si>
  <si>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</si>
  <si>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</si>
  <si>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</si>
  <si>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</si>
  <si>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</si>
  <si>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</si>
  <si>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Итого по позиции          с НДС             руб.</t>
  </si>
  <si>
    <t xml:space="preserve">ГБОУ средняя школа № 511 </t>
  </si>
  <si>
    <t>шт</t>
  </si>
  <si>
    <t>Директор________________ Л.Е. Короваева</t>
  </si>
  <si>
    <t>____________И.Н. Орловская</t>
  </si>
  <si>
    <t>Расчет составил: специалист по закупкам _________________________ В.В. Семенова</t>
  </si>
  <si>
    <t>Бумага BRAUBERG DIGITAL GLOSSY мелованная глянцевая А4, 150 г/м2, 250 л., для полноцветной лазерной печати, 120% (CIE), 116403</t>
  </si>
  <si>
    <t>Бумага для рисования в рулоне ЮНЛАНДИЯ "РИСУЙ-ИГРАЙ-УЧИСЬ", 420 мм х 20 м, плотность 100 г/м2, 112173</t>
  </si>
  <si>
    <t>Карандаши цветные ЮНЛАНДИЯ "ДОМИКИ", 12 цветов, шестигранные, грифель 3 мм, 181836</t>
  </si>
  <si>
    <t>Ножницы ЮНЛАНДИЯ "ВОЗДУШНЫЙ ЗМЕЙ", 125 мм, для левши, резиновые вставки, желто-фиолетовые, европодвес, 236783</t>
  </si>
  <si>
    <t>Фломастеры ПИФАГОР "Космическая одиссея", 6 цветов, вентилируемый колпачок, 152443</t>
  </si>
  <si>
    <t>Ручка гелевая STAFF "Basic" GP-789, ЧЕРНАЯ, корпус прозрачный, хромированные детали, узел 0,5 мм, 142789</t>
  </si>
  <si>
    <t>Картон белый А4 немелованный (матовый), 8 листов, в папке, BRAUBERG, 200х290 мм, "Сказочный домик", 129903</t>
  </si>
  <si>
    <t>Карандаши чернографитные простые HB, ВЫГОДНАЯ УПАКОВКА КОМПЛЕКТ 72 штуки, STAFF, 181880</t>
  </si>
  <si>
    <t>Папки-файлы перфорированные А4 STAFF "ЭКОНОМ", КОМПЛЕКТ 100 шт., гладкие, 25 мкм, 228504</t>
  </si>
  <si>
    <t>Гуашь ПИФАГОР ЭНИКИ-БЕНИКИ", 6 цветов по 10 мл, 191329</t>
  </si>
  <si>
    <t>Кисть ПОНИ, круглая, № 4, цветная ручка, ЮНЛАНДИЯ, 201063</t>
  </si>
  <si>
    <t>Полотенце бумажное бытовое, 28 м, на втулке (эконом)</t>
  </si>
  <si>
    <t>Крючки самоклеящиеся универсальные 6х6 см, КОМПЛЕКТ 10 шт., сталь + ПВХ, LAIMA Home, 608791</t>
  </si>
  <si>
    <t>Мел цветной квадратный 10 штук, ПИФАГОР, картонная упаковка, 221168</t>
  </si>
  <si>
    <t>Клейкая лента упаковочная 48 мм х 66 м, прозрачная, толщина 45 микрон, BRAUBERG ORIGINAL, 440172</t>
  </si>
  <si>
    <t>Грамота A4, мелованная бумага 115 г/м2, для лазерных принтеров, зеленая, STAFF, 111798</t>
  </si>
  <si>
    <t>Маркеры стираемые для белой доски НАБОР 4 ЦВЕТА, STAFF "BASIC" WBM-200, 1-3 мм, 152639</t>
  </si>
  <si>
    <t>Картон цветной А4 немелованный (матовый), 8 листов 8 цветов, в папке, ЮНЛАНДИЯ, 200х290 мм, "ЮНЛАНДИК НА МОРЕ", 129567</t>
  </si>
  <si>
    <t>Краски акварельные ЮНЛАНДИЯ "ВЕСЕЛЫЙ ШМЕЛЬ", медовые, 6 цветов, КЛАССИЧЕСКИЕ, пластик, 191528</t>
  </si>
  <si>
    <t>Кисти НАБОР 5 шт. (ПОНИ круглые № 1, 4; КОЗА круглые № 3, 6; ЩЕТИНА плоская № 4), пакет, ЮНЛАНДИЯ, 201079</t>
  </si>
  <si>
    <t>Цветная бумага А4 газетная, 16 листов, 8 цветов, на скобе, ПИФАГОР, 200х283 мм, "Гномик на карнавале", 121009</t>
  </si>
  <si>
    <t>Пленки-заготовки для ламинирования А4, КОМПЛЕКТ 100 шт., 80 мкм, BRAUBERG, 531775</t>
  </si>
  <si>
    <t>Восковые мелки ПИФАГОР "СОЛНЫШКО", НАБОР 6 цветов, 227278</t>
  </si>
  <si>
    <t>Пластилин классический ЮНЛАНДИЯ "ЮНЫЙ ВОЛШЕБНИК", 12 цветов, 240 г, со стеком, 106506</t>
  </si>
  <si>
    <t>Папка для рисования БОЛЬШОГО ФОРМАТА А3, 40 л., 120 г/м2, ПИФАГОР, 297х420 мм, "Попугай", 129219</t>
  </si>
  <si>
    <t>Ценовое предложение 1 от 21.04.2026</t>
  </si>
  <si>
    <t>Ценовое предложение 2 от 21.04.2026</t>
  </si>
  <si>
    <t>Ценовое предложение 3 от 21.04.2026</t>
  </si>
  <si>
    <t xml:space="preserve">   на поставку канцелярских товаров, бумажных полотенец и крючков для нужд лагеря на базе ГБОУ средняя школа № 511 Пушкинского района 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</si>
</sst>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1" fillId="0" borderId="0"/>
  </cellStyleXfs>
  <cellXfs count="61">
    <xf numFmtId="0" fontId="0" fillId="0" borderId="0" xfId="0"/>
    <xf numFmtId="0" fontId="2" fillId="0" borderId="0" xfId="0" applyFont="1"/>
    <xf numFmtId="0" fontId="5" fillId="0" borderId="0" xfId="0" applyFont="1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2" fontId="3" fillId="0" borderId="0" xfId="0" applyNumberFormat="1" applyFont="1"/>
    <xf numFmtId="2" fontId="5" fillId="0" borderId="0" xfId="0" applyNumberFormat="1" applyFont="1"/>
    <xf numFmtId="2" fontId="6" fillId="0" borderId="0" xfId="0" applyNumberFormat="1" applyFont="1"/>
    <xf numFmtId="2" fontId="4" fillId="0" borderId="0" xfId="0" applyNumberFormat="1" applyFont="1" applyAlignment="1">
      <alignment horizontal="left" vertical="center" wrapText="1"/>
    </xf>
    <xf numFmtId="2" fontId="1" fillId="0" borderId="0" xfId="0" applyNumberFormat="1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 wrapText="1"/>
    </xf>
    <xf numFmtId="1" fontId="13" fillId="0" borderId="11" xfId="0" applyNumberFormat="1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wrapText="1"/>
    </xf>
    <xf numFmtId="1" fontId="13" fillId="0" borderId="5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2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shrinkToFit="1"/>
    </xf>
    <xf numFmtId="4" fontId="10" fillId="0" borderId="5" xfId="0" applyNumberFormat="1" applyFont="1" applyBorder="1" applyAlignment="1">
      <alignment horizontal="center" vertical="center" wrapText="1"/>
    </xf>
    <xf numFmtId="4" fontId="16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/>
    <xf numFmtId="14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5" fillId="0" borderId="7" xfId="0" applyFont="1" applyBorder="1" applyAlignment="1">
      <alignment horizontal="right" vertical="center" wrapText="1"/>
    </xf>
    <xf numFmtId="0" fontId="0" fillId="0" borderId="8" xfId="0" applyBorder="1" applyAlignment="1">
      <alignment horizontal="right"/>
    </xf>
    <xf numFmtId="0" fontId="0" fillId="0" borderId="6" xfId="0" applyBorder="1" applyAlignment="1">
      <alignment horizontal="right"/>
    </xf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7" fillId="0" borderId="4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43</xdr:row>
      <xdr:rowOff>630115</xdr:rowOff>
    </xdr:from>
    <xdr:to>
      <xdr:col>1</xdr:col>
      <xdr:colOff>414529</xdr:colOff>
      <xdr:row>44</xdr:row>
      <xdr:rowOff>11400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abSelected="1" topLeftCell="E37" zoomScaleNormal="100" workbookViewId="0">
      <selection activeCell="A18" sqref="A18"/>
    </sheetView>
  </sheetViews>
  <sheetFormatPr defaultRowHeight="15" x14ac:dyDescent="0.25"/>
  <cols>
    <col min="1" max="1" width="4.140625" customWidth="1"/>
    <col min="2" max="2" width="35.7109375" customWidth="1"/>
    <col min="3" max="3" width="11.28515625" customWidth="1"/>
    <col min="4" max="4" width="4.42578125" customWidth="1"/>
    <col min="5" max="5" width="6.5703125" customWidth="1"/>
    <col min="6" max="8" width="12.7109375" customWidth="1"/>
    <col min="9" max="9" width="8.140625" customWidth="1"/>
    <col min="10" max="10" width="7.7109375" customWidth="1"/>
    <col min="11" max="11" width="10.42578125" style="15" customWidth="1"/>
    <col min="12" max="12" width="8" customWidth="1"/>
    <col min="13" max="13" width="9.140625" customWidth="1"/>
    <col min="14" max="14" width="9.28515625" customWidth="1"/>
    <col min="15" max="16" width="11.5703125" customWidth="1"/>
    <col min="17" max="17" width="9.140625" customWidth="1"/>
    <col min="18" max="18" width="11.5703125" style="16" customWidth="1"/>
    <col min="19" max="19" width="12.28515625" customWidth="1"/>
  </cols>
  <sheetData>
    <row r="1" spans="1:19" ht="9.6" customHeight="1" x14ac:dyDescent="0.25">
      <c r="B1" s="1"/>
      <c r="K1" s="10"/>
    </row>
    <row r="2" spans="1:19" ht="6.6" customHeight="1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"/>
      <c r="P2" s="5"/>
    </row>
    <row r="3" spans="1:19" x14ac:dyDescent="0.25">
      <c r="A3" s="5"/>
      <c r="B3" s="2" t="s">
        <v>0</v>
      </c>
      <c r="C3" s="3"/>
      <c r="D3" s="3"/>
      <c r="E3" s="5"/>
      <c r="F3" s="5"/>
      <c r="G3" s="5"/>
      <c r="H3" s="5"/>
      <c r="I3" s="5"/>
      <c r="J3" s="5"/>
      <c r="K3" s="11" t="s">
        <v>1</v>
      </c>
      <c r="L3" s="3"/>
      <c r="M3" s="3"/>
      <c r="N3" s="3"/>
      <c r="O3" s="3"/>
      <c r="P3" s="3"/>
      <c r="Q3" s="3"/>
      <c r="R3" s="17"/>
      <c r="S3" s="3"/>
    </row>
    <row r="4" spans="1:19" x14ac:dyDescent="0.25">
      <c r="A4" s="5"/>
      <c r="B4" s="4" t="s">
        <v>2</v>
      </c>
      <c r="C4" s="3"/>
      <c r="D4" s="3"/>
      <c r="E4" s="5"/>
      <c r="F4" s="5"/>
      <c r="G4" s="5"/>
      <c r="H4" s="5"/>
      <c r="I4" s="5"/>
      <c r="J4" s="5"/>
      <c r="K4" s="12" t="s">
        <v>22</v>
      </c>
      <c r="L4" s="3"/>
      <c r="M4" s="3"/>
      <c r="N4" s="3"/>
      <c r="O4" s="3"/>
      <c r="P4" s="3"/>
      <c r="Q4" s="3"/>
      <c r="R4" s="17"/>
      <c r="S4" s="3"/>
    </row>
    <row r="5" spans="1:19" x14ac:dyDescent="0.25">
      <c r="A5" s="5"/>
      <c r="B5" s="4" t="s">
        <v>3</v>
      </c>
      <c r="C5" s="3"/>
      <c r="D5" s="3"/>
      <c r="E5" s="5"/>
      <c r="F5" s="5"/>
      <c r="G5" s="5"/>
      <c r="H5" s="5"/>
      <c r="I5" s="5"/>
      <c r="J5" s="5"/>
      <c r="K5" s="12" t="s">
        <v>16</v>
      </c>
      <c r="L5" s="3"/>
      <c r="M5" s="3"/>
      <c r="N5" s="3"/>
      <c r="O5" s="3"/>
      <c r="P5" s="3"/>
      <c r="Q5" s="3"/>
      <c r="R5" s="17"/>
      <c r="S5" s="3"/>
    </row>
    <row r="6" spans="1:19" x14ac:dyDescent="0.25">
      <c r="A6" s="5"/>
      <c r="B6" s="4" t="s">
        <v>4</v>
      </c>
      <c r="C6" s="3"/>
      <c r="D6" s="3"/>
      <c r="E6" s="5"/>
      <c r="F6" s="5"/>
      <c r="G6" s="5"/>
      <c r="H6" s="5"/>
      <c r="I6" s="5"/>
      <c r="J6" s="5"/>
      <c r="K6" s="12"/>
      <c r="L6" s="3"/>
      <c r="M6" s="3"/>
      <c r="N6" s="3"/>
      <c r="O6" s="3"/>
      <c r="P6" s="3"/>
      <c r="Q6" s="3"/>
      <c r="R6" s="17"/>
      <c r="S6" s="3"/>
    </row>
    <row r="7" spans="1:19" x14ac:dyDescent="0.25">
      <c r="A7" s="5"/>
      <c r="B7" s="4" t="s">
        <v>25</v>
      </c>
      <c r="C7" s="3"/>
      <c r="D7" s="3"/>
      <c r="E7" s="5"/>
      <c r="F7" s="5"/>
      <c r="G7" s="5"/>
      <c r="H7" s="5"/>
      <c r="I7" s="5"/>
      <c r="J7" s="5"/>
      <c r="K7" s="12" t="s">
        <v>24</v>
      </c>
      <c r="L7" s="3"/>
      <c r="M7" s="3"/>
      <c r="N7" s="3"/>
      <c r="O7" s="3"/>
      <c r="P7" s="3"/>
      <c r="Q7" s="3"/>
      <c r="R7" s="17"/>
      <c r="S7" s="3"/>
    </row>
    <row r="8" spans="1:19" ht="5.45" customHeight="1" x14ac:dyDescent="0.25">
      <c r="A8" s="5"/>
      <c r="B8" s="4"/>
      <c r="C8" s="3"/>
      <c r="D8" s="3"/>
      <c r="E8" s="5"/>
      <c r="F8" s="5"/>
      <c r="G8" s="5"/>
      <c r="H8" s="5"/>
      <c r="I8" s="5"/>
      <c r="J8" s="5"/>
      <c r="K8" s="12"/>
      <c r="L8" s="3"/>
      <c r="M8" s="3"/>
      <c r="N8" s="3"/>
      <c r="O8" s="3"/>
      <c r="P8" s="3"/>
      <c r="Q8" s="3"/>
      <c r="R8" s="17"/>
      <c r="S8" s="3"/>
    </row>
    <row r="9" spans="1:19" ht="7.9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  <c r="Q9" s="3"/>
      <c r="R9" s="17"/>
      <c r="S9" s="3"/>
    </row>
    <row r="10" spans="1:19" ht="15.75" x14ac:dyDescent="0.25">
      <c r="A10" s="51" t="s">
        <v>10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3"/>
      <c r="R10" s="17"/>
      <c r="S10" s="3"/>
    </row>
    <row r="11" spans="1:19" ht="15.6" customHeight="1" x14ac:dyDescent="0.25">
      <c r="A11" s="60" t="s">
        <v>55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"/>
      <c r="R11" s="18"/>
      <c r="S11" s="6"/>
    </row>
    <row r="12" spans="1:19" ht="6.6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14"/>
      <c r="L12" s="3"/>
      <c r="M12" s="3"/>
      <c r="N12" s="3"/>
      <c r="O12" s="3"/>
      <c r="P12" s="3"/>
      <c r="Q12" s="3"/>
      <c r="R12" s="17"/>
      <c r="S12" s="3"/>
    </row>
    <row r="13" spans="1:19" ht="14.45" customHeight="1" x14ac:dyDescent="0.25">
      <c r="A13" s="52" t="s">
        <v>5</v>
      </c>
      <c r="B13" s="53" t="s">
        <v>9</v>
      </c>
      <c r="C13" s="54" t="s">
        <v>11</v>
      </c>
      <c r="D13" s="54" t="s">
        <v>6</v>
      </c>
      <c r="E13" s="54" t="s">
        <v>7</v>
      </c>
      <c r="F13" s="40" t="s">
        <v>8</v>
      </c>
      <c r="G13" s="41"/>
      <c r="H13" s="41"/>
      <c r="I13" s="41"/>
      <c r="J13" s="42"/>
      <c r="K13" s="57" t="s">
        <v>12</v>
      </c>
      <c r="L13" s="35" t="s">
        <v>13</v>
      </c>
      <c r="M13" s="35" t="s">
        <v>20</v>
      </c>
      <c r="N13" s="35" t="s">
        <v>14</v>
      </c>
      <c r="O13" s="35" t="s">
        <v>15</v>
      </c>
      <c r="P13" s="35" t="s">
        <v>21</v>
      </c>
      <c r="Q13" s="3"/>
      <c r="R13" s="17"/>
      <c r="S13" s="3"/>
    </row>
    <row r="14" spans="1:19" ht="15" customHeight="1" x14ac:dyDescent="0.25">
      <c r="A14" s="52"/>
      <c r="B14" s="53"/>
      <c r="C14" s="55"/>
      <c r="D14" s="55"/>
      <c r="E14" s="55"/>
      <c r="F14" s="43"/>
      <c r="G14" s="44"/>
      <c r="H14" s="44"/>
      <c r="I14" s="44"/>
      <c r="J14" s="45"/>
      <c r="K14" s="58"/>
      <c r="L14" s="36"/>
      <c r="M14" s="36"/>
      <c r="N14" s="36"/>
      <c r="O14" s="36"/>
      <c r="P14" s="36"/>
      <c r="Q14" s="3"/>
      <c r="R14" s="17"/>
      <c r="S14" s="3"/>
    </row>
    <row r="15" spans="1:19" ht="14.45" customHeight="1" x14ac:dyDescent="0.25">
      <c r="A15" s="52"/>
      <c r="B15" s="53"/>
      <c r="C15" s="55"/>
      <c r="D15" s="55"/>
      <c r="E15" s="55"/>
      <c r="F15" s="38" t="s">
        <v>52</v>
      </c>
      <c r="G15" s="38" t="s">
        <v>53</v>
      </c>
      <c r="H15" s="38" t="s">
        <v>54</v>
      </c>
      <c r="I15" s="38" t="s">
        <v>17</v>
      </c>
      <c r="J15" s="38" t="s">
        <v>17</v>
      </c>
      <c r="K15" s="58"/>
      <c r="L15" s="36"/>
      <c r="M15" s="36"/>
      <c r="N15" s="36"/>
      <c r="O15" s="36"/>
      <c r="P15" s="36"/>
      <c r="Q15" s="3"/>
      <c r="R15" s="17"/>
      <c r="S15" s="3"/>
    </row>
    <row r="16" spans="1:19" ht="144.75" customHeight="1" x14ac:dyDescent="0.25">
      <c r="A16" s="52"/>
      <c r="B16" s="53"/>
      <c r="C16" s="56"/>
      <c r="D16" s="56"/>
      <c r="E16" s="56"/>
      <c r="F16" s="39"/>
      <c r="G16" s="39"/>
      <c r="H16" s="39"/>
      <c r="I16" s="39"/>
      <c r="J16" s="39"/>
      <c r="K16" s="59"/>
      <c r="L16" s="37"/>
      <c r="M16" s="37"/>
      <c r="N16" s="37"/>
      <c r="O16" s="37"/>
      <c r="P16" s="37"/>
      <c r="Q16" s="3"/>
      <c r="R16" s="17"/>
      <c r="S16" s="3"/>
    </row>
    <row r="17" spans="1:16" x14ac:dyDescent="0.25">
      <c r="A17" s="7">
        <v>1</v>
      </c>
      <c r="B17" s="23">
        <v>2</v>
      </c>
      <c r="C17" s="24">
        <v>3</v>
      </c>
      <c r="D17" s="25">
        <v>4</v>
      </c>
      <c r="E17" s="19">
        <v>5</v>
      </c>
      <c r="F17" s="20">
        <v>6</v>
      </c>
      <c r="G17" s="20">
        <v>7</v>
      </c>
      <c r="H17" s="20">
        <v>8</v>
      </c>
      <c r="I17" s="21">
        <v>9</v>
      </c>
      <c r="J17" s="20">
        <v>10</v>
      </c>
      <c r="K17" s="26">
        <v>11</v>
      </c>
      <c r="L17" s="27">
        <v>12</v>
      </c>
      <c r="M17" s="27">
        <v>13</v>
      </c>
      <c r="N17" s="27">
        <v>14</v>
      </c>
      <c r="O17" s="27">
        <v>15</v>
      </c>
      <c r="P17" s="27">
        <v>16</v>
      </c>
    </row>
    <row r="18" spans="1:16" ht="51.75" customHeight="1" x14ac:dyDescent="0.25">
      <c r="A18" s="7">
        <v>1</v>
      </c>
      <c r="B18" s="8" t="s">
        <v>27</v>
      </c>
      <c r="C18" s="9"/>
      <c r="D18" s="9" t="s">
        <v>23</v>
      </c>
      <c r="E18" s="22">
        <v>1</v>
      </c>
      <c r="F18" s="28">
        <v>821.8</v>
      </c>
      <c r="G18" s="28">
        <v>986.16</v>
      </c>
      <c r="H18" s="28">
        <v>1004.42</v>
      </c>
      <c r="I18" s="29"/>
      <c r="J18" s="28"/>
      <c r="K18" s="29">
        <f>MIN(F18:J18)</f>
        <v>821.8</v>
      </c>
      <c r="L18" s="29"/>
      <c r="M18" s="29"/>
      <c r="N18" s="29"/>
      <c r="O18" s="29">
        <f>MIN(F18:N18)</f>
        <v>821.8</v>
      </c>
      <c r="P18" s="29">
        <f>E18*O18</f>
        <v>821.8</v>
      </c>
    </row>
    <row r="19" spans="1:16" ht="43.5" customHeight="1" x14ac:dyDescent="0.25">
      <c r="A19" s="7">
        <v>2</v>
      </c>
      <c r="B19" s="8" t="s">
        <v>28</v>
      </c>
      <c r="C19" s="9"/>
      <c r="D19" s="9" t="s">
        <v>23</v>
      </c>
      <c r="E19" s="22">
        <v>3</v>
      </c>
      <c r="F19" s="28">
        <v>333.07</v>
      </c>
      <c r="G19" s="28">
        <v>359.72</v>
      </c>
      <c r="H19" s="28">
        <v>366.38</v>
      </c>
      <c r="I19" s="29"/>
      <c r="J19" s="28"/>
      <c r="K19" s="29">
        <f t="shared" ref="K19:K42" si="0">MIN(F19:J19)</f>
        <v>333.07</v>
      </c>
      <c r="L19" s="29"/>
      <c r="M19" s="29"/>
      <c r="N19" s="29"/>
      <c r="O19" s="29">
        <f t="shared" ref="O19:O42" si="1">MIN(F19:N19)</f>
        <v>333.07</v>
      </c>
      <c r="P19" s="29">
        <f t="shared" ref="P19:P42" si="2">E19*O19</f>
        <v>999.21</v>
      </c>
    </row>
    <row r="20" spans="1:16" ht="43.5" customHeight="1" x14ac:dyDescent="0.25">
      <c r="A20" s="7">
        <v>3</v>
      </c>
      <c r="B20" s="8" t="s">
        <v>29</v>
      </c>
      <c r="C20" s="9"/>
      <c r="D20" s="9" t="s">
        <v>23</v>
      </c>
      <c r="E20" s="22">
        <v>15</v>
      </c>
      <c r="F20" s="28">
        <v>107.04</v>
      </c>
      <c r="G20" s="28">
        <v>128.44</v>
      </c>
      <c r="H20" s="28">
        <v>130.82</v>
      </c>
      <c r="I20" s="29"/>
      <c r="J20" s="28"/>
      <c r="K20" s="29">
        <f t="shared" si="0"/>
        <v>107.04</v>
      </c>
      <c r="L20" s="29"/>
      <c r="M20" s="29"/>
      <c r="N20" s="29"/>
      <c r="O20" s="29">
        <f t="shared" si="1"/>
        <v>107.04</v>
      </c>
      <c r="P20" s="29">
        <f t="shared" si="2"/>
        <v>1605.6000000000001</v>
      </c>
    </row>
    <row r="21" spans="1:16" ht="43.5" customHeight="1" x14ac:dyDescent="0.25">
      <c r="A21" s="7">
        <v>4</v>
      </c>
      <c r="B21" s="8" t="s">
        <v>30</v>
      </c>
      <c r="C21" s="9"/>
      <c r="D21" s="9" t="s">
        <v>23</v>
      </c>
      <c r="E21" s="22">
        <v>13</v>
      </c>
      <c r="F21" s="28">
        <v>65.05</v>
      </c>
      <c r="G21" s="28">
        <v>94.39</v>
      </c>
      <c r="H21" s="28">
        <v>96.14</v>
      </c>
      <c r="I21" s="29"/>
      <c r="J21" s="28"/>
      <c r="K21" s="29">
        <f t="shared" si="0"/>
        <v>65.05</v>
      </c>
      <c r="L21" s="29"/>
      <c r="M21" s="29"/>
      <c r="N21" s="29"/>
      <c r="O21" s="29">
        <f t="shared" si="1"/>
        <v>65.05</v>
      </c>
      <c r="P21" s="29">
        <f t="shared" si="2"/>
        <v>845.65</v>
      </c>
    </row>
    <row r="22" spans="1:16" ht="43.5" customHeight="1" x14ac:dyDescent="0.25">
      <c r="A22" s="7">
        <v>5</v>
      </c>
      <c r="B22" s="8" t="s">
        <v>31</v>
      </c>
      <c r="C22" s="9"/>
      <c r="D22" s="9" t="s">
        <v>23</v>
      </c>
      <c r="E22" s="22">
        <v>25</v>
      </c>
      <c r="F22" s="28">
        <v>40.619999999999997</v>
      </c>
      <c r="G22" s="28">
        <v>62.67</v>
      </c>
      <c r="H22" s="28">
        <v>63.83</v>
      </c>
      <c r="I22" s="29"/>
      <c r="J22" s="28"/>
      <c r="K22" s="29">
        <f t="shared" si="0"/>
        <v>40.619999999999997</v>
      </c>
      <c r="L22" s="29"/>
      <c r="M22" s="29"/>
      <c r="N22" s="29"/>
      <c r="O22" s="29">
        <f t="shared" si="1"/>
        <v>40.619999999999997</v>
      </c>
      <c r="P22" s="29">
        <f t="shared" si="2"/>
        <v>1015.4999999999999</v>
      </c>
    </row>
    <row r="23" spans="1:16" ht="43.5" customHeight="1" x14ac:dyDescent="0.25">
      <c r="A23" s="7">
        <v>6</v>
      </c>
      <c r="B23" s="8" t="s">
        <v>32</v>
      </c>
      <c r="C23" s="9"/>
      <c r="D23" s="9" t="s">
        <v>23</v>
      </c>
      <c r="E23" s="22">
        <v>50</v>
      </c>
      <c r="F23" s="28">
        <v>13.87</v>
      </c>
      <c r="G23" s="28">
        <v>15.25</v>
      </c>
      <c r="H23" s="28">
        <v>15.53</v>
      </c>
      <c r="I23" s="29"/>
      <c r="J23" s="28"/>
      <c r="K23" s="29">
        <f t="shared" si="0"/>
        <v>13.87</v>
      </c>
      <c r="L23" s="29"/>
      <c r="M23" s="29"/>
      <c r="N23" s="29"/>
      <c r="O23" s="29">
        <f t="shared" si="1"/>
        <v>13.87</v>
      </c>
      <c r="P23" s="29">
        <f t="shared" si="2"/>
        <v>693.5</v>
      </c>
    </row>
    <row r="24" spans="1:16" ht="43.5" customHeight="1" x14ac:dyDescent="0.25">
      <c r="A24" s="7">
        <v>7</v>
      </c>
      <c r="B24" s="8" t="s">
        <v>43</v>
      </c>
      <c r="C24" s="9"/>
      <c r="D24" s="9" t="s">
        <v>23</v>
      </c>
      <c r="E24" s="22">
        <v>10</v>
      </c>
      <c r="F24" s="28">
        <v>82.4</v>
      </c>
      <c r="G24" s="28">
        <v>98.15</v>
      </c>
      <c r="H24" s="28">
        <v>99.97</v>
      </c>
      <c r="I24" s="29"/>
      <c r="J24" s="28"/>
      <c r="K24" s="29">
        <f t="shared" si="0"/>
        <v>82.4</v>
      </c>
      <c r="L24" s="29"/>
      <c r="M24" s="29"/>
      <c r="N24" s="29"/>
      <c r="O24" s="29">
        <f t="shared" si="1"/>
        <v>82.4</v>
      </c>
      <c r="P24" s="29">
        <f t="shared" si="2"/>
        <v>824</v>
      </c>
    </row>
    <row r="25" spans="1:16" ht="43.5" customHeight="1" x14ac:dyDescent="0.25">
      <c r="A25" s="7">
        <v>8</v>
      </c>
      <c r="B25" s="8" t="s">
        <v>44</v>
      </c>
      <c r="C25" s="9"/>
      <c r="D25" s="9" t="s">
        <v>23</v>
      </c>
      <c r="E25" s="22">
        <v>15</v>
      </c>
      <c r="F25" s="28">
        <v>71.53</v>
      </c>
      <c r="G25" s="28">
        <v>85.89</v>
      </c>
      <c r="H25" s="28">
        <v>87.48</v>
      </c>
      <c r="I25" s="29"/>
      <c r="J25" s="28"/>
      <c r="K25" s="29">
        <f t="shared" si="0"/>
        <v>71.53</v>
      </c>
      <c r="L25" s="29"/>
      <c r="M25" s="29"/>
      <c r="N25" s="29"/>
      <c r="O25" s="29">
        <f t="shared" si="1"/>
        <v>71.53</v>
      </c>
      <c r="P25" s="29">
        <f t="shared" si="2"/>
        <v>1072.95</v>
      </c>
    </row>
    <row r="26" spans="1:16" ht="43.5" customHeight="1" x14ac:dyDescent="0.25">
      <c r="A26" s="7">
        <v>9</v>
      </c>
      <c r="B26" s="8" t="s">
        <v>33</v>
      </c>
      <c r="C26" s="9"/>
      <c r="D26" s="9" t="s">
        <v>23</v>
      </c>
      <c r="E26" s="22">
        <v>5</v>
      </c>
      <c r="F26" s="28">
        <v>69.569999999999993</v>
      </c>
      <c r="G26" s="28">
        <v>75.14</v>
      </c>
      <c r="H26" s="28">
        <v>76.53</v>
      </c>
      <c r="I26" s="29"/>
      <c r="J26" s="28"/>
      <c r="K26" s="29">
        <f t="shared" si="0"/>
        <v>69.569999999999993</v>
      </c>
      <c r="L26" s="29"/>
      <c r="M26" s="29"/>
      <c r="N26" s="29"/>
      <c r="O26" s="29">
        <f t="shared" si="1"/>
        <v>69.569999999999993</v>
      </c>
      <c r="P26" s="29">
        <f t="shared" si="2"/>
        <v>347.84999999999997</v>
      </c>
    </row>
    <row r="27" spans="1:16" ht="43.5" customHeight="1" x14ac:dyDescent="0.25">
      <c r="A27" s="7">
        <v>10</v>
      </c>
      <c r="B27" s="8" t="s">
        <v>34</v>
      </c>
      <c r="C27" s="9"/>
      <c r="D27" s="9" t="s">
        <v>23</v>
      </c>
      <c r="E27" s="22">
        <v>2</v>
      </c>
      <c r="F27" s="28">
        <v>457.51</v>
      </c>
      <c r="G27" s="28">
        <v>494.11</v>
      </c>
      <c r="H27" s="28">
        <v>503.26</v>
      </c>
      <c r="I27" s="29"/>
      <c r="J27" s="28"/>
      <c r="K27" s="29">
        <f t="shared" si="0"/>
        <v>457.51</v>
      </c>
      <c r="L27" s="29"/>
      <c r="M27" s="29"/>
      <c r="N27" s="29"/>
      <c r="O27" s="29">
        <f t="shared" si="1"/>
        <v>457.51</v>
      </c>
      <c r="P27" s="29">
        <f t="shared" si="2"/>
        <v>915.02</v>
      </c>
    </row>
    <row r="28" spans="1:16" ht="43.5" customHeight="1" x14ac:dyDescent="0.25">
      <c r="A28" s="7">
        <v>11</v>
      </c>
      <c r="B28" s="8" t="s">
        <v>35</v>
      </c>
      <c r="C28" s="9"/>
      <c r="D28" s="9" t="s">
        <v>23</v>
      </c>
      <c r="E28" s="22">
        <v>2</v>
      </c>
      <c r="F28" s="28">
        <v>196.61</v>
      </c>
      <c r="G28" s="28">
        <v>281.18</v>
      </c>
      <c r="H28" s="28">
        <v>286.39</v>
      </c>
      <c r="I28" s="29"/>
      <c r="J28" s="28"/>
      <c r="K28" s="29">
        <f t="shared" si="0"/>
        <v>196.61</v>
      </c>
      <c r="L28" s="29"/>
      <c r="M28" s="29"/>
      <c r="N28" s="29"/>
      <c r="O28" s="29">
        <f t="shared" si="1"/>
        <v>196.61</v>
      </c>
      <c r="P28" s="29">
        <f t="shared" si="2"/>
        <v>393.22</v>
      </c>
    </row>
    <row r="29" spans="1:16" ht="43.5" customHeight="1" x14ac:dyDescent="0.25">
      <c r="A29" s="7">
        <v>12</v>
      </c>
      <c r="B29" s="8" t="s">
        <v>45</v>
      </c>
      <c r="C29" s="9"/>
      <c r="D29" s="9" t="s">
        <v>23</v>
      </c>
      <c r="E29" s="22">
        <v>15</v>
      </c>
      <c r="F29" s="28">
        <v>52.8</v>
      </c>
      <c r="G29" s="28">
        <v>60.88</v>
      </c>
      <c r="H29" s="28">
        <v>62.01</v>
      </c>
      <c r="I29" s="29"/>
      <c r="J29" s="28"/>
      <c r="K29" s="29">
        <f t="shared" si="0"/>
        <v>52.8</v>
      </c>
      <c r="L29" s="29"/>
      <c r="M29" s="29"/>
      <c r="N29" s="29"/>
      <c r="O29" s="29">
        <f t="shared" si="1"/>
        <v>52.8</v>
      </c>
      <c r="P29" s="29">
        <f t="shared" si="2"/>
        <v>792</v>
      </c>
    </row>
    <row r="30" spans="1:16" ht="43.5" customHeight="1" x14ac:dyDescent="0.25">
      <c r="A30" s="7">
        <v>13</v>
      </c>
      <c r="B30" s="8" t="s">
        <v>36</v>
      </c>
      <c r="C30" s="9"/>
      <c r="D30" s="9" t="s">
        <v>23</v>
      </c>
      <c r="E30" s="22">
        <v>15</v>
      </c>
      <c r="F30" s="28">
        <v>82.64</v>
      </c>
      <c r="G30" s="28">
        <v>89.25</v>
      </c>
      <c r="H30" s="28">
        <v>90.9</v>
      </c>
      <c r="I30" s="29"/>
      <c r="J30" s="28"/>
      <c r="K30" s="29">
        <f t="shared" si="0"/>
        <v>82.64</v>
      </c>
      <c r="L30" s="29"/>
      <c r="M30" s="29"/>
      <c r="N30" s="29"/>
      <c r="O30" s="29">
        <f t="shared" si="1"/>
        <v>82.64</v>
      </c>
      <c r="P30" s="29">
        <f t="shared" si="2"/>
        <v>1239.5999999999999</v>
      </c>
    </row>
    <row r="31" spans="1:16" ht="43.5" customHeight="1" x14ac:dyDescent="0.25">
      <c r="A31" s="7">
        <v>14</v>
      </c>
      <c r="B31" s="8" t="s">
        <v>46</v>
      </c>
      <c r="C31" s="9"/>
      <c r="D31" s="9" t="s">
        <v>23</v>
      </c>
      <c r="E31" s="22">
        <v>15</v>
      </c>
      <c r="F31" s="28">
        <v>125.53</v>
      </c>
      <c r="G31" s="28">
        <v>135.57</v>
      </c>
      <c r="H31" s="28">
        <v>138.08000000000001</v>
      </c>
      <c r="I31" s="29"/>
      <c r="J31" s="28"/>
      <c r="K31" s="29">
        <f t="shared" si="0"/>
        <v>125.53</v>
      </c>
      <c r="L31" s="29"/>
      <c r="M31" s="29"/>
      <c r="N31" s="29"/>
      <c r="O31" s="29">
        <f t="shared" si="1"/>
        <v>125.53</v>
      </c>
      <c r="P31" s="29">
        <f t="shared" si="2"/>
        <v>1882.95</v>
      </c>
    </row>
    <row r="32" spans="1:16" ht="43.5" customHeight="1" x14ac:dyDescent="0.25">
      <c r="A32" s="7">
        <v>15</v>
      </c>
      <c r="B32" s="8" t="s">
        <v>37</v>
      </c>
      <c r="C32" s="9"/>
      <c r="D32" s="9" t="s">
        <v>23</v>
      </c>
      <c r="E32" s="22">
        <v>30</v>
      </c>
      <c r="F32" s="28">
        <v>24.5</v>
      </c>
      <c r="G32" s="28">
        <v>26.46</v>
      </c>
      <c r="H32" s="28">
        <v>26.95</v>
      </c>
      <c r="I32" s="29"/>
      <c r="J32" s="28"/>
      <c r="K32" s="29">
        <f t="shared" si="0"/>
        <v>24.5</v>
      </c>
      <c r="L32" s="29"/>
      <c r="M32" s="29"/>
      <c r="N32" s="29"/>
      <c r="O32" s="29">
        <f t="shared" si="1"/>
        <v>24.5</v>
      </c>
      <c r="P32" s="29">
        <f t="shared" si="2"/>
        <v>735</v>
      </c>
    </row>
    <row r="33" spans="1:16" ht="43.5" customHeight="1" x14ac:dyDescent="0.25">
      <c r="A33" s="7">
        <v>16</v>
      </c>
      <c r="B33" s="8" t="s">
        <v>38</v>
      </c>
      <c r="C33" s="9"/>
      <c r="D33" s="9" t="s">
        <v>23</v>
      </c>
      <c r="E33" s="22">
        <v>48</v>
      </c>
      <c r="F33" s="28">
        <v>29.61</v>
      </c>
      <c r="G33" s="28">
        <v>40.89</v>
      </c>
      <c r="H33" s="28">
        <v>41.65</v>
      </c>
      <c r="I33" s="29"/>
      <c r="J33" s="28"/>
      <c r="K33" s="29">
        <f t="shared" si="0"/>
        <v>29.61</v>
      </c>
      <c r="L33" s="29"/>
      <c r="M33" s="29"/>
      <c r="N33" s="29"/>
      <c r="O33" s="29">
        <f t="shared" si="1"/>
        <v>29.61</v>
      </c>
      <c r="P33" s="29">
        <f t="shared" si="2"/>
        <v>1421.28</v>
      </c>
    </row>
    <row r="34" spans="1:16" ht="43.5" customHeight="1" x14ac:dyDescent="0.25">
      <c r="A34" s="7">
        <v>17</v>
      </c>
      <c r="B34" s="8" t="s">
        <v>39</v>
      </c>
      <c r="C34" s="9"/>
      <c r="D34" s="9" t="s">
        <v>23</v>
      </c>
      <c r="E34" s="22">
        <v>15</v>
      </c>
      <c r="F34" s="28">
        <v>93.23</v>
      </c>
      <c r="G34" s="28">
        <v>100.69</v>
      </c>
      <c r="H34" s="28">
        <v>102.55</v>
      </c>
      <c r="I34" s="29"/>
      <c r="J34" s="28"/>
      <c r="K34" s="29">
        <f t="shared" si="0"/>
        <v>93.23</v>
      </c>
      <c r="L34" s="29"/>
      <c r="M34" s="29"/>
      <c r="N34" s="29"/>
      <c r="O34" s="29">
        <f t="shared" si="1"/>
        <v>93.23</v>
      </c>
      <c r="P34" s="29">
        <f t="shared" si="2"/>
        <v>1398.45</v>
      </c>
    </row>
    <row r="35" spans="1:16" ht="43.5" customHeight="1" x14ac:dyDescent="0.25">
      <c r="A35" s="7">
        <v>18</v>
      </c>
      <c r="B35" s="8" t="s">
        <v>40</v>
      </c>
      <c r="C35" s="9"/>
      <c r="D35" s="9" t="s">
        <v>23</v>
      </c>
      <c r="E35" s="22">
        <v>20</v>
      </c>
      <c r="F35" s="28">
        <v>45</v>
      </c>
      <c r="G35" s="28">
        <v>57.18</v>
      </c>
      <c r="H35" s="28">
        <v>58.23</v>
      </c>
      <c r="I35" s="29"/>
      <c r="J35" s="28"/>
      <c r="K35" s="29">
        <f t="shared" si="0"/>
        <v>45</v>
      </c>
      <c r="L35" s="29"/>
      <c r="M35" s="29"/>
      <c r="N35" s="29"/>
      <c r="O35" s="29">
        <f t="shared" si="1"/>
        <v>45</v>
      </c>
      <c r="P35" s="29">
        <f t="shared" si="2"/>
        <v>900</v>
      </c>
    </row>
    <row r="36" spans="1:16" ht="43.5" customHeight="1" x14ac:dyDescent="0.25">
      <c r="A36" s="7">
        <v>19</v>
      </c>
      <c r="B36" s="8" t="s">
        <v>41</v>
      </c>
      <c r="C36" s="9"/>
      <c r="D36" s="9" t="s">
        <v>23</v>
      </c>
      <c r="E36" s="22">
        <v>10</v>
      </c>
      <c r="F36" s="28">
        <v>124.9</v>
      </c>
      <c r="G36" s="28">
        <v>133.30000000000001</v>
      </c>
      <c r="H36" s="28">
        <v>135.77000000000001</v>
      </c>
      <c r="I36" s="29"/>
      <c r="J36" s="28"/>
      <c r="K36" s="29">
        <f t="shared" si="0"/>
        <v>124.9</v>
      </c>
      <c r="L36" s="29"/>
      <c r="M36" s="29"/>
      <c r="N36" s="29"/>
      <c r="O36" s="29">
        <f t="shared" si="1"/>
        <v>124.9</v>
      </c>
      <c r="P36" s="29">
        <f t="shared" si="2"/>
        <v>1249</v>
      </c>
    </row>
    <row r="37" spans="1:16" ht="43.5" customHeight="1" x14ac:dyDescent="0.25">
      <c r="A37" s="7">
        <v>20</v>
      </c>
      <c r="B37" s="8" t="s">
        <v>42</v>
      </c>
      <c r="C37" s="9"/>
      <c r="D37" s="9" t="s">
        <v>23</v>
      </c>
      <c r="E37" s="22">
        <v>60</v>
      </c>
      <c r="F37" s="28">
        <v>15.57</v>
      </c>
      <c r="G37" s="28">
        <v>16.82</v>
      </c>
      <c r="H37" s="28">
        <v>17.13</v>
      </c>
      <c r="I37" s="29"/>
      <c r="J37" s="28"/>
      <c r="K37" s="29">
        <f t="shared" si="0"/>
        <v>15.57</v>
      </c>
      <c r="L37" s="29"/>
      <c r="M37" s="29"/>
      <c r="N37" s="29"/>
      <c r="O37" s="29">
        <f t="shared" si="1"/>
        <v>15.57</v>
      </c>
      <c r="P37" s="29">
        <f t="shared" si="2"/>
        <v>934.2</v>
      </c>
    </row>
    <row r="38" spans="1:16" ht="43.5" customHeight="1" x14ac:dyDescent="0.25">
      <c r="A38" s="7">
        <v>21</v>
      </c>
      <c r="B38" s="8" t="s">
        <v>47</v>
      </c>
      <c r="C38" s="9"/>
      <c r="D38" s="9" t="s">
        <v>23</v>
      </c>
      <c r="E38" s="22">
        <v>35</v>
      </c>
      <c r="F38" s="28">
        <v>29.39</v>
      </c>
      <c r="G38" s="28">
        <v>35.26</v>
      </c>
      <c r="H38" s="28">
        <v>35.92</v>
      </c>
      <c r="I38" s="29"/>
      <c r="J38" s="28"/>
      <c r="K38" s="29">
        <f t="shared" si="0"/>
        <v>29.39</v>
      </c>
      <c r="L38" s="29"/>
      <c r="M38" s="29"/>
      <c r="N38" s="29"/>
      <c r="O38" s="29">
        <f t="shared" si="1"/>
        <v>29.39</v>
      </c>
      <c r="P38" s="29">
        <f t="shared" si="2"/>
        <v>1028.6500000000001</v>
      </c>
    </row>
    <row r="39" spans="1:16" ht="43.5" customHeight="1" x14ac:dyDescent="0.25">
      <c r="A39" s="7">
        <v>22</v>
      </c>
      <c r="B39" s="8" t="s">
        <v>48</v>
      </c>
      <c r="C39" s="9"/>
      <c r="D39" s="9" t="s">
        <v>23</v>
      </c>
      <c r="E39" s="22">
        <v>1</v>
      </c>
      <c r="F39" s="28">
        <v>1199.99</v>
      </c>
      <c r="G39" s="28">
        <v>1539.03</v>
      </c>
      <c r="H39" s="28">
        <v>1567.53</v>
      </c>
      <c r="I39" s="29"/>
      <c r="J39" s="28"/>
      <c r="K39" s="29">
        <f t="shared" si="0"/>
        <v>1199.99</v>
      </c>
      <c r="L39" s="29"/>
      <c r="M39" s="29"/>
      <c r="N39" s="29"/>
      <c r="O39" s="29">
        <f t="shared" si="1"/>
        <v>1199.99</v>
      </c>
      <c r="P39" s="29">
        <f t="shared" si="2"/>
        <v>1199.99</v>
      </c>
    </row>
    <row r="40" spans="1:16" ht="43.5" customHeight="1" x14ac:dyDescent="0.25">
      <c r="A40" s="7">
        <v>23</v>
      </c>
      <c r="B40" s="8" t="s">
        <v>49</v>
      </c>
      <c r="C40" s="9"/>
      <c r="D40" s="9" t="s">
        <v>23</v>
      </c>
      <c r="E40" s="22">
        <v>20</v>
      </c>
      <c r="F40" s="28">
        <v>38.07</v>
      </c>
      <c r="G40" s="28">
        <v>41.12</v>
      </c>
      <c r="H40" s="28">
        <v>41.88</v>
      </c>
      <c r="I40" s="29"/>
      <c r="J40" s="28"/>
      <c r="K40" s="29">
        <f t="shared" si="0"/>
        <v>38.07</v>
      </c>
      <c r="L40" s="29"/>
      <c r="M40" s="29"/>
      <c r="N40" s="29"/>
      <c r="O40" s="29">
        <f t="shared" si="1"/>
        <v>38.07</v>
      </c>
      <c r="P40" s="29">
        <f t="shared" si="2"/>
        <v>761.4</v>
      </c>
    </row>
    <row r="41" spans="1:16" ht="43.5" customHeight="1" x14ac:dyDescent="0.25">
      <c r="A41" s="7">
        <v>24</v>
      </c>
      <c r="B41" s="8" t="s">
        <v>50</v>
      </c>
      <c r="C41" s="9"/>
      <c r="D41" s="9" t="s">
        <v>23</v>
      </c>
      <c r="E41" s="22">
        <v>15</v>
      </c>
      <c r="F41" s="28">
        <v>78.180000000000007</v>
      </c>
      <c r="G41" s="28">
        <v>125.98</v>
      </c>
      <c r="H41" s="28">
        <v>128.32</v>
      </c>
      <c r="I41" s="29"/>
      <c r="J41" s="28"/>
      <c r="K41" s="29">
        <f t="shared" si="0"/>
        <v>78.180000000000007</v>
      </c>
      <c r="L41" s="29"/>
      <c r="M41" s="29"/>
      <c r="N41" s="29"/>
      <c r="O41" s="29">
        <f t="shared" si="1"/>
        <v>78.180000000000007</v>
      </c>
      <c r="P41" s="29">
        <f t="shared" si="2"/>
        <v>1172.7</v>
      </c>
    </row>
    <row r="42" spans="1:16" ht="43.5" customHeight="1" x14ac:dyDescent="0.25">
      <c r="A42" s="7">
        <v>25</v>
      </c>
      <c r="B42" s="8" t="s">
        <v>51</v>
      </c>
      <c r="C42" s="9"/>
      <c r="D42" s="9" t="s">
        <v>23</v>
      </c>
      <c r="E42" s="22">
        <v>1</v>
      </c>
      <c r="F42" s="28">
        <v>274.5</v>
      </c>
      <c r="G42" s="28">
        <v>306.99</v>
      </c>
      <c r="H42" s="28">
        <v>312.68</v>
      </c>
      <c r="I42" s="29"/>
      <c r="J42" s="28"/>
      <c r="K42" s="29">
        <f t="shared" si="0"/>
        <v>274.5</v>
      </c>
      <c r="L42" s="29"/>
      <c r="M42" s="29"/>
      <c r="N42" s="29"/>
      <c r="O42" s="29">
        <f t="shared" si="1"/>
        <v>274.5</v>
      </c>
      <c r="P42" s="29">
        <f t="shared" si="2"/>
        <v>274.5</v>
      </c>
    </row>
    <row r="43" spans="1:16" x14ac:dyDescent="0.25">
      <c r="A43" s="47" t="s">
        <v>19</v>
      </c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9"/>
      <c r="P43" s="30">
        <f>SUM(P18:P42)</f>
        <v>24524.020000000008</v>
      </c>
    </row>
    <row r="44" spans="1:16" ht="49.5" customHeight="1" x14ac:dyDescent="0.25">
      <c r="A44" s="46" t="s">
        <v>18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</row>
    <row r="45" spans="1:16" ht="25.15" customHeight="1" x14ac:dyDescent="0.25">
      <c r="A45" s="31" t="s">
        <v>26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</row>
    <row r="46" spans="1:16" ht="26.25" customHeight="1" x14ac:dyDescent="0.25">
      <c r="A46" s="33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</row>
  </sheetData>
  <mergeCells count="24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45:P45"/>
    <mergeCell ref="A46:P46"/>
    <mergeCell ref="N13:N16"/>
    <mergeCell ref="F15:F16"/>
    <mergeCell ref="I15:I16"/>
    <mergeCell ref="J15:J16"/>
    <mergeCell ref="F13:J14"/>
    <mergeCell ref="A44:P44"/>
    <mergeCell ref="M13:M16"/>
    <mergeCell ref="A43:O43"/>
  </mergeCells>
  <pageMargins left="0.7" right="0.7" top="0.75" bottom="0.75" header="0.3" footer="0.3"/>
  <pageSetup paperSize="9" scale="63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2026-04-27T11:46:34Z</dcterms:modified>
</cp:coreProperties>
</file>