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65" windowWidth="19440" windowHeight="15600"/>
  </bookViews>
  <sheets>
    <sheet name="Расчет цены" sheetId="2" r:id="rId1"/>
  </sheets>
  <definedNames>
    <definedName name="_xlnm.Print_Area" localSheetId="0">'Расчет цены'!$A$1:$I$13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8" i="2"/>
  <c r="I8" s="1"/>
  <c r="H11"/>
  <c r="I11" s="1"/>
  <c r="H10"/>
  <c r="I10" s="1"/>
  <c r="H9"/>
  <c r="I9" s="1"/>
  <c r="H7"/>
  <c r="I7" s="1"/>
  <c r="I12" l="1"/>
  <c r="H13" s="1"/>
</calcChain>
</file>

<file path=xl/sharedStrings.xml><?xml version="1.0" encoding="utf-8"?>
<sst xmlns="http://schemas.openxmlformats.org/spreadsheetml/2006/main" count="33" uniqueCount="30">
  <si>
    <t>№</t>
  </si>
  <si>
    <t>Ед. изм</t>
  </si>
  <si>
    <t>Кол-во</t>
  </si>
  <si>
    <t>В результате проведенного расчета Н(М)ЦК, ЦКЕП контракта составила:</t>
  </si>
  <si>
    <t>min Цена за единицу изм.  (руб.)</t>
  </si>
  <si>
    <t>Н(М)ЦК, (руб.)</t>
  </si>
  <si>
    <t>Коммерческие предложения (руб./ед.изм.)</t>
  </si>
  <si>
    <t xml:space="preserve">Наименование предмета контракта/наименование по окпд/ктру 
</t>
  </si>
  <si>
    <t>Всего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</si>
  <si>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</si>
  <si>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 xml:space="preserve">Обоснование начальной цены контракта
</t>
  </si>
  <si>
    <t>Используемый метод определения ЦК :</t>
  </si>
  <si>
    <t>усл</t>
  </si>
  <si>
    <t>1.1.</t>
  </si>
  <si>
    <t>1.2.</t>
  </si>
  <si>
    <t>1.3.</t>
  </si>
  <si>
    <t>1.4.</t>
  </si>
  <si>
    <t>1.5.</t>
  </si>
  <si>
    <t>усл*</t>
  </si>
  <si>
    <t>Оказание комплекса услуг по подготовке и проведению мероприятия «Бродский-драйв. Музыкальный фестиваль в саду Фонтанного Дома»</t>
  </si>
  <si>
    <t>обеспечение он-лайн трансляции мероприятия</t>
  </si>
  <si>
    <t>Услуги по подготовке территории для проведения мероприятий и её последующей уборке (3000кв.м, 3 дн.)</t>
  </si>
  <si>
    <t>обеспечение мероприятия МТК 6 ед., 3 дн.</t>
  </si>
  <si>
    <t>Обеспечение безопасности мероприятий (3чел., 3 дн.)</t>
  </si>
  <si>
    <t xml:space="preserve"> * Под усл.ед.понимается весь компексуслуг по по подготовке и проведению мероприятия «Бродский-драйв. Музыкальный фестиваль в саду Фонтанного Дома»</t>
  </si>
  <si>
    <r>
      <t xml:space="preserve">Pr-сопровождение и продвижение проекта (Р-ка медиа-плана м-й, организация </t>
    </r>
    <r>
      <rPr>
        <i/>
        <sz val="14"/>
        <color rgb="FF000000"/>
        <rFont val="Times New Roman"/>
        <family val="1"/>
        <charset val="204"/>
      </rPr>
      <t>интервью</t>
    </r>
    <r>
      <rPr>
        <sz val="14"/>
        <color rgb="FF000000"/>
        <rFont val="Times New Roman"/>
        <family val="1"/>
        <charset val="204"/>
      </rPr>
      <t xml:space="preserve"> (не менее 8), взаим.со СМИ по подготовке новостных сюжетов и рекламных публикаций (не менее 8 радиосюжетов, не менее 10 рекл. сообщений, не менее  5000 зн.каждое),разр-а и модерирование публ. групп в соцсетях ( не менее 5 инф.постов из текст.информации и фотоматериалов, смс-продв.проекта, таргетированная реклама — 2 мес., не менее 2х соц.сетей. Из-е инф.баннера  3кв.м.</t>
    </r>
  </si>
  <si>
    <t>ИИ1</t>
  </si>
  <si>
    <t xml:space="preserve">ИИ2 </t>
  </si>
  <si>
    <t xml:space="preserve">ИИ3 </t>
  </si>
  <si>
    <t>В целях проведения мониторинга цен на оказание услуг Заказчиком были направлен запрос от 04.05.2026  № 44-26 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</si>
</sst>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#,##0.00\ _₽"/>
  </numFmts>
  <fonts count="7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4"/>
      <color rgb="FF00000A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2" xfId="0" applyFont="1" applyBorder="1"/>
    <xf numFmtId="16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vertical="center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left" vertical="top" wrapText="1"/>
    </xf>
    <xf numFmtId="164" fontId="2" fillId="0" borderId="8" xfId="0" applyNumberFormat="1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left" vertical="top" wrapText="1"/>
    </xf>
    <xf numFmtId="164" fontId="4" fillId="0" borderId="7" xfId="0" applyNumberFormat="1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left" vertical="top" wrapText="1"/>
    </xf>
    <xf numFmtId="164" fontId="2" fillId="0" borderId="0" xfId="0" applyNumberFormat="1" applyFont="1" applyAlignment="1">
      <alignment horizontal="left" vertical="top"/>
    </xf>
    <xf numFmtId="43" fontId="2" fillId="0" borderId="1" xfId="0" applyNumberFormat="1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M16"/>
  <sheetViews>
    <sheetView tabSelected="1" zoomScale="70" zoomScaleNormal="70" zoomScaleSheetLayoutView="100" workbookViewId="0">
      <selection activeCell="I12" sqref="I12"/>
    </sheetView>
  </sheetViews>
  <sheetFormatPr defaultColWidth="8.85546875" defaultRowHeight="15"/>
  <cols>
    <col min="1" max="1" width="7" style="1" customWidth="1"/>
    <col min="2" max="2" width="78.5703125" style="1" customWidth="1"/>
    <col min="3" max="3" width="9.42578125" style="1" customWidth="1"/>
    <col min="4" max="4" width="8.7109375" style="1" customWidth="1"/>
    <col min="5" max="5" width="19.28515625" style="1" customWidth="1"/>
    <col min="6" max="6" width="15.85546875" style="1" customWidth="1"/>
    <col min="7" max="7" width="16" style="1" customWidth="1"/>
    <col min="8" max="8" width="14.7109375" style="1" customWidth="1"/>
    <col min="9" max="9" width="27.28515625" style="1" customWidth="1"/>
    <col min="10" max="247" width="9.28515625" style="1" customWidth="1"/>
    <col min="248" max="1015" width="9.28515625" customWidth="1"/>
  </cols>
  <sheetData>
    <row r="1" spans="1:247" s="2" customFormat="1" ht="26.25" customHeight="1">
      <c r="A1" s="28" t="s">
        <v>10</v>
      </c>
      <c r="B1" s="29"/>
      <c r="C1" s="29"/>
      <c r="D1" s="29"/>
      <c r="E1" s="29"/>
      <c r="F1" s="29"/>
      <c r="G1" s="29"/>
      <c r="H1" s="29"/>
      <c r="I1" s="30"/>
    </row>
    <row r="2" spans="1:247" s="2" customFormat="1" ht="63" customHeight="1">
      <c r="A2" s="9"/>
      <c r="B2" s="9" t="s">
        <v>11</v>
      </c>
      <c r="C2" s="37" t="s">
        <v>9</v>
      </c>
      <c r="D2" s="38"/>
      <c r="E2" s="38"/>
      <c r="F2" s="38"/>
      <c r="G2" s="38"/>
      <c r="H2" s="38"/>
      <c r="I2" s="39"/>
    </row>
    <row r="3" spans="1:247" s="2" customFormat="1" ht="111" customHeight="1">
      <c r="A3" s="9"/>
      <c r="B3" s="40" t="s">
        <v>29</v>
      </c>
      <c r="C3" s="41"/>
      <c r="D3" s="41"/>
      <c r="E3" s="41"/>
      <c r="F3" s="41"/>
      <c r="G3" s="41"/>
      <c r="H3" s="41"/>
      <c r="I3" s="42"/>
    </row>
    <row r="4" spans="1:247" s="3" customFormat="1" ht="39" customHeight="1">
      <c r="A4" s="33" t="s">
        <v>0</v>
      </c>
      <c r="B4" s="33" t="s">
        <v>7</v>
      </c>
      <c r="C4" s="33" t="s">
        <v>1</v>
      </c>
      <c r="D4" s="33" t="s">
        <v>2</v>
      </c>
      <c r="E4" s="34" t="s">
        <v>6</v>
      </c>
      <c r="F4" s="35"/>
      <c r="G4" s="36"/>
      <c r="H4" s="10"/>
      <c r="I4" s="1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35.25" customHeight="1">
      <c r="A5" s="33"/>
      <c r="B5" s="33"/>
      <c r="C5" s="33"/>
      <c r="D5" s="33"/>
      <c r="E5" s="18" t="s">
        <v>26</v>
      </c>
      <c r="F5" s="18" t="s">
        <v>27</v>
      </c>
      <c r="G5" s="18" t="s">
        <v>28</v>
      </c>
      <c r="H5" s="11" t="s">
        <v>4</v>
      </c>
      <c r="I5" s="11" t="s">
        <v>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3" customFormat="1" ht="39" customHeight="1" thickBot="1">
      <c r="A6" s="16">
        <v>1</v>
      </c>
      <c r="B6" s="34" t="s">
        <v>19</v>
      </c>
      <c r="C6" s="35"/>
      <c r="D6" s="35"/>
      <c r="E6" s="35"/>
      <c r="F6" s="35"/>
      <c r="G6" s="35"/>
      <c r="H6" s="35"/>
      <c r="I6" s="36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</row>
    <row r="7" spans="1:247" s="3" customFormat="1" ht="36" customHeight="1" thickBot="1">
      <c r="A7" s="14" t="s">
        <v>13</v>
      </c>
      <c r="B7" s="19" t="s">
        <v>20</v>
      </c>
      <c r="C7" s="15" t="s">
        <v>18</v>
      </c>
      <c r="D7" s="15">
        <v>1</v>
      </c>
      <c r="E7" s="20">
        <v>146000</v>
      </c>
      <c r="F7" s="21">
        <v>144000</v>
      </c>
      <c r="G7" s="22">
        <v>148000</v>
      </c>
      <c r="H7" s="25">
        <f>MIN(E7:G7)</f>
        <v>144000</v>
      </c>
      <c r="I7" s="26">
        <f>H7*D7</f>
        <v>144000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</row>
    <row r="8" spans="1:247" s="3" customFormat="1" ht="161.25" customHeight="1" thickBot="1">
      <c r="A8" s="14" t="s">
        <v>14</v>
      </c>
      <c r="B8" s="19" t="s">
        <v>25</v>
      </c>
      <c r="C8" s="15" t="s">
        <v>12</v>
      </c>
      <c r="D8" s="15">
        <v>1</v>
      </c>
      <c r="E8" s="23">
        <v>160200</v>
      </c>
      <c r="F8" s="21">
        <v>152000</v>
      </c>
      <c r="G8" s="24">
        <v>158000</v>
      </c>
      <c r="H8" s="25">
        <f>MIN(E8:G8)</f>
        <v>152000</v>
      </c>
      <c r="I8" s="26">
        <f t="shared" ref="I8:I10" si="0">H8*D8</f>
        <v>152000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</row>
    <row r="9" spans="1:247" s="3" customFormat="1" ht="53.25" customHeight="1" thickBot="1">
      <c r="A9" s="16" t="s">
        <v>15</v>
      </c>
      <c r="B9" s="19" t="s">
        <v>21</v>
      </c>
      <c r="C9" s="17" t="s">
        <v>12</v>
      </c>
      <c r="D9" s="17">
        <v>1</v>
      </c>
      <c r="E9" s="23">
        <v>32000</v>
      </c>
      <c r="F9" s="21">
        <v>32000</v>
      </c>
      <c r="G9" s="24">
        <v>32700</v>
      </c>
      <c r="H9" s="25">
        <f>MIN(E9:G9)</f>
        <v>32000</v>
      </c>
      <c r="I9" s="26">
        <f t="shared" si="0"/>
        <v>32000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</row>
    <row r="10" spans="1:247" s="3" customFormat="1" ht="34.5" customHeight="1" thickBot="1">
      <c r="A10" s="16" t="s">
        <v>16</v>
      </c>
      <c r="B10" s="19" t="s">
        <v>22</v>
      </c>
      <c r="C10" s="17" t="s">
        <v>12</v>
      </c>
      <c r="D10" s="17">
        <v>1</v>
      </c>
      <c r="E10" s="23">
        <v>36000</v>
      </c>
      <c r="F10" s="21">
        <v>36000</v>
      </c>
      <c r="G10" s="24">
        <v>36000</v>
      </c>
      <c r="H10" s="25">
        <f>MIN(E10:G10)</f>
        <v>36000</v>
      </c>
      <c r="I10" s="26">
        <f t="shared" si="0"/>
        <v>36000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</row>
    <row r="11" spans="1:247" s="3" customFormat="1" ht="34.5" customHeight="1" thickBot="1">
      <c r="A11" s="16" t="s">
        <v>17</v>
      </c>
      <c r="B11" s="19" t="s">
        <v>23</v>
      </c>
      <c r="C11" s="17" t="s">
        <v>12</v>
      </c>
      <c r="D11" s="17">
        <v>1</v>
      </c>
      <c r="E11" s="23">
        <v>56000</v>
      </c>
      <c r="F11" s="21">
        <v>54000</v>
      </c>
      <c r="G11" s="24">
        <v>55300</v>
      </c>
      <c r="H11" s="25">
        <f>MIN(E11:G11)</f>
        <v>54000</v>
      </c>
      <c r="I11" s="26">
        <f>H11*D11</f>
        <v>54000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</row>
    <row r="12" spans="1:247" s="5" customFormat="1" ht="27" customHeight="1">
      <c r="A12" s="9"/>
      <c r="B12" s="32" t="s">
        <v>8</v>
      </c>
      <c r="C12" s="32"/>
      <c r="D12" s="32"/>
      <c r="E12" s="32"/>
      <c r="F12" s="32"/>
      <c r="G12" s="32"/>
      <c r="H12" s="32"/>
      <c r="I12" s="8">
        <f>SUM(I7:I11)</f>
        <v>418000</v>
      </c>
      <c r="J12" s="7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</row>
    <row r="13" spans="1:247" s="6" customFormat="1" ht="30" customHeight="1">
      <c r="A13" s="32" t="s">
        <v>3</v>
      </c>
      <c r="B13" s="32"/>
      <c r="C13" s="32"/>
      <c r="D13" s="32"/>
      <c r="E13" s="32"/>
      <c r="F13" s="32"/>
      <c r="G13" s="32"/>
      <c r="H13" s="27">
        <f>I12</f>
        <v>418000</v>
      </c>
      <c r="I13" s="12"/>
    </row>
    <row r="14" spans="1:247" s="13" customFormat="1">
      <c r="A14" s="1"/>
      <c r="B14" s="31" t="s">
        <v>24</v>
      </c>
      <c r="C14" s="31"/>
      <c r="D14" s="31"/>
      <c r="E14" s="31"/>
      <c r="F14" s="31"/>
      <c r="G14" s="31"/>
      <c r="H14" s="31"/>
      <c r="I14" s="3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</row>
    <row r="16" spans="1:247" ht="18.75">
      <c r="K16" s="8"/>
    </row>
  </sheetData>
  <mergeCells count="12">
    <mergeCell ref="A1:I1"/>
    <mergeCell ref="B14:I14"/>
    <mergeCell ref="A13:G13"/>
    <mergeCell ref="A4:A5"/>
    <mergeCell ref="B4:B5"/>
    <mergeCell ref="C4:C5"/>
    <mergeCell ref="D4:D5"/>
    <mergeCell ref="B3:I3"/>
    <mergeCell ref="E4:G4"/>
    <mergeCell ref="B12:H12"/>
    <mergeCell ref="C2:I2"/>
    <mergeCell ref="B6:I6"/>
  </mergeCells>
  <printOptions gridLines="1"/>
  <pageMargins left="0.31496062992125984" right="0.31496062992125984" top="0.35433070866141736" bottom="0.35433070866141736" header="0.31496062992125984" footer="0.31496062992125984"/>
  <pageSetup paperSize="9" scale="72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 Windows</cp:lastModifiedBy>
  <cp:revision>1</cp:revision>
  <cp:lastPrinted>2025-06-04T09:52:29Z</cp:lastPrinted>
  <dcterms:created xsi:type="dcterms:W3CDTF">2014-01-15T21:15:09Z</dcterms:created>
  <dcterms:modified xsi:type="dcterms:W3CDTF">2026-05-12T09:44:19Z</dcterms:modified>
</cp:coreProperties>
</file>