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Лист1!$A$1:$N$12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<sst xmlns="http://schemas.openxmlformats.org/spreadsheetml/2006/main" count="26" uniqueCount="25">
  <si>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</si>
  <si>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</si>
  <si>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</si>
  <si>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</si>
  <si>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</si>
  <si>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</si>
  <si>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</si>
  <si>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</si>
  <si>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 391 от 12.05.2026г.)</t>
  </si>
  <si>
    <t xml:space="preserve">КП 2 (вход. № 392 от 12.05.2026г.)</t>
  </si>
  <si>
    <t xml:space="preserve">КП 3 (вход. № 393 от 12.05.2026г.)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</si>
  <si>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</si>
  <si>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</si>
  <si>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</si>
  <si>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</si>
  <si>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</si>
  <si>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</si>
  <si>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</si>
  <si>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Натрия гидрокарбонат</t>
  </si>
  <si>
    <t xml:space="preserve">упак.</t>
  </si>
  <si>
    <t xml:space="preserve">Натрия хлорид</t>
  </si>
  <si>
    <t xml:space="preserve">В результате проведённого расчёта Н(М)ЦК контракта составила: 71 134 рубля 40 копеек</t>
  </si>
  <si>
    <t xml:space="preserve">Семьдесят одна тысяча сто тридцать четыре рубля 40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</si>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</sst>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6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1206720</xdr:colOff>
      <xdr:row>2</xdr:row>
      <xdr:rowOff>1919880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78560" y="2752920"/>
          <a:ext cx="959040" cy="34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414720</xdr:colOff>
      <xdr:row>2</xdr:row>
      <xdr:rowOff>1624320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997640" y="2581200"/>
          <a:ext cx="147960" cy="224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813600</xdr:colOff>
      <xdr:row>2</xdr:row>
      <xdr:rowOff>1167480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4160" y="2000520"/>
          <a:ext cx="793080" cy="34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867600</xdr:colOff>
      <xdr:row>2</xdr:row>
      <xdr:rowOff>1034280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1640" y="1781640"/>
          <a:ext cx="852840" cy="433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414720</xdr:colOff>
      <xdr:row>2</xdr:row>
      <xdr:rowOff>1624320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997640" y="2581200"/>
          <a:ext cx="147960" cy="2242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37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10</v>
      </c>
      <c r="E4" s="15" t="n">
        <v>2463.44</v>
      </c>
      <c r="F4" s="15" t="n">
        <v>2463.9</v>
      </c>
      <c r="G4" s="15" t="n">
        <v>2463.99</v>
      </c>
      <c r="H4" s="16" t="n">
        <f aca="false">AVERAGEA(E4:G4)</f>
        <v>2463.77666666667</v>
      </c>
      <c r="I4" s="17" t="n">
        <f aca="false">SQRT(((SUM((POWER(G4-H4,2)),(POWER(F4-H4,2)),(POWER(E4-H4,2)))/(COLUMNS(E4:G4)-1))))</f>
        <v>0.295014123955582</v>
      </c>
      <c r="J4" s="18" t="n">
        <f aca="false">ROUND(I4/H4*100,2)</f>
        <v>0.01</v>
      </c>
      <c r="K4" s="19" t="n">
        <f aca="false">D4*H4</f>
        <v>24637.7666666667</v>
      </c>
      <c r="L4" s="19" t="n">
        <f aca="false">E4</f>
        <v>2463.44</v>
      </c>
      <c r="M4" s="19" t="n">
        <f aca="false">L4</f>
        <v>2463.44</v>
      </c>
      <c r="N4" s="19" t="n">
        <f aca="false">M4*D4</f>
        <v>24634.4</v>
      </c>
    </row>
    <row r="5" s="20" customFormat="true" ht="36.75" hidden="false" customHeight="true" outlineLevel="0" collapsed="false">
      <c r="A5" s="11" t="n">
        <v>2</v>
      </c>
      <c r="B5" s="12" t="s">
        <v>20</v>
      </c>
      <c r="C5" s="13" t="s">
        <v>19</v>
      </c>
      <c r="D5" s="14" t="n">
        <v>30</v>
      </c>
      <c r="E5" s="15" t="n">
        <v>1550</v>
      </c>
      <c r="F5" s="15" t="n">
        <v>1729</v>
      </c>
      <c r="G5" s="15" t="n">
        <v>1729.95</v>
      </c>
      <c r="H5" s="16" t="n">
        <f aca="false">AVERAGEA(E5:G5)</f>
        <v>1669.65</v>
      </c>
      <c r="I5" s="17" t="n">
        <f aca="false">SQRT(((SUM((POWER(G5-H5,2)),(POWER(F5-H5,2)),(POWER(E5-H5,2)))/(COLUMNS(E5:G5)-1))))</f>
        <v>103.621028271293</v>
      </c>
      <c r="J5" s="18" t="n">
        <f aca="false">ROUND(I5/H5*100,2)</f>
        <v>6.21</v>
      </c>
      <c r="K5" s="19" t="n">
        <f aca="false">D5*H5</f>
        <v>50089.5</v>
      </c>
      <c r="L5" s="19" t="n">
        <f aca="false">E5</f>
        <v>1550</v>
      </c>
      <c r="M5" s="19" t="n">
        <f aca="false">L5</f>
        <v>1550</v>
      </c>
      <c r="N5" s="19" t="n">
        <f aca="false">M5*D5</f>
        <v>46500</v>
      </c>
    </row>
    <row r="6" customFormat="false" ht="15" hidden="false" customHeight="false" outlineLevel="0" collapsed="false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19" t="n">
        <f aca="false">SUM(N4:N5)</f>
        <v>71134.4</v>
      </c>
    </row>
    <row r="7" customFormat="false" ht="15" hidden="false" customHeight="false" outlineLevel="0" collapsed="false">
      <c r="A7" s="22" t="s">
        <v>21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</row>
    <row r="8" customFormat="false" ht="15" hidden="false" customHeight="false" outlineLevel="0" collapsed="false">
      <c r="A8" s="23" t="s">
        <v>22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</row>
    <row r="9" customFormat="false" ht="15" hidden="false" customHeight="false" outlineLevel="0" collapsed="false">
      <c r="C9" s="24"/>
      <c r="D9" s="25"/>
      <c r="E9" s="25"/>
      <c r="F9" s="26"/>
      <c r="G9" s="24"/>
      <c r="H9" s="24"/>
      <c r="I9" s="24"/>
      <c r="J9" s="24"/>
      <c r="K9" s="24"/>
      <c r="L9" s="24"/>
      <c r="M9" s="24"/>
      <c r="N9" s="27"/>
    </row>
    <row r="10" customFormat="false" ht="198" hidden="false" customHeight="true" outlineLevel="0" collapsed="false">
      <c r="A10" s="28" t="s">
        <v>23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</row>
    <row r="11" customFormat="false" ht="15" hidden="false" customHeight="false" outlineLevel="0" collapsed="false">
      <c r="A11" s="29" t="s">
        <v>24</v>
      </c>
      <c r="B11" s="29"/>
    </row>
    <row r="12" customFormat="false" ht="15" hidden="false" customHeight="false" outlineLevel="0" collapsed="false">
      <c r="A12" s="29"/>
      <c r="B12" s="29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6:M6"/>
    <mergeCell ref="A7:N7"/>
    <mergeCell ref="A8:N8"/>
    <mergeCell ref="D9:E9"/>
    <mergeCell ref="A10:N10"/>
    <mergeCell ref="A11:B11"/>
    <mergeCell ref="A12:B12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169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2025-12-29T12:01:26Z</cp:lastPrinted>
  <dcterms:modified xsi:type="dcterms:W3CDTF">2026-05-12T15:53:21Z</dcterms:modified>
  <cp:revision>23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