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+ ЭЛЕКТРОИЗМЕРИТЕЛЬНЫЕ РАБОТЫ 2026 г\"/>
    </mc:Choice>
  </mc:AlternateContent>
  <bookViews>
    <workbookView xWindow="0" yWindow="0" windowWidth="28800" windowHeight="11730"/>
  </bookViews>
  <sheets>
    <sheet name="НМЦК" sheetId="5" r:id="rId1"/>
  </sheets>
  <calcPr calcId="162913"/>
</workbook>
</file>

<file path=xl/calcChain.xml><?xml version="1.0" encoding="utf-8"?>
<calcChain xmlns="http://schemas.openxmlformats.org/spreadsheetml/2006/main">
  <c r="M6" i="5" l="1"/>
  <c r="J7" i="5"/>
  <c r="I7" i="5"/>
  <c r="J6" i="5"/>
  <c r="I6" i="5"/>
  <c r="K7" i="5" l="1"/>
  <c r="K6" i="5"/>
  <c r="M5" i="5"/>
  <c r="M7" i="5" l="1"/>
  <c r="M8" i="5" s="1"/>
  <c r="I5" i="5" l="1"/>
  <c r="J5" i="5" l="1"/>
  <c r="K5" i="5" s="1"/>
</calcChain>
</file>

<file path=xl/sharedStrings.xml><?xml version="1.0" encoding="utf-8"?>
<sst xmlns="http://schemas.openxmlformats.org/spreadsheetml/2006/main" count="21" uniqueCount="21">
  <si>
    <t xml:space="preserve">Коэффициент вариации, % 
</t>
  </si>
  <si>
    <t xml:space="preserve"> Среднее квадратичное отклонение, руб.
</t>
  </si>
  <si>
    <t>№ п/п</t>
  </si>
  <si>
    <t>Средняя цена, руб. &lt;Цср&gt;=(ц₁+ц₂+ц₃+….)/n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</si>
  <si>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Наименование объекта закупки</t>
  </si>
  <si>
    <t>Ед. измерения</t>
  </si>
  <si>
    <t>Количество</t>
  </si>
  <si>
    <t>Итого:</t>
  </si>
  <si>
    <t>Минимальное ценовое предложение, руб.</t>
  </si>
  <si>
    <t xml:space="preserve">Цена предложенная участником № 4, руб. ц4                                     </t>
  </si>
  <si>
    <t>Итого цена, руб.                (4*12)</t>
  </si>
  <si>
    <t>Расчет начальной (максимальной) цены договора на выполнение электроизмерительных работ в 2026 г.</t>
  </si>
  <si>
    <t xml:space="preserve">Проверка наличия цепи между заземлителями и заземлёнными элементами </t>
  </si>
  <si>
    <t>Замер полного сопротивления цепи «фаза-нуль»</t>
  </si>
  <si>
    <t>1 точка</t>
  </si>
  <si>
    <t>1 токоприемник</t>
  </si>
  <si>
    <t>1 линия</t>
  </si>
  <si>
    <t xml:space="preserve">Измерение сопротивления изоляции мегомметром кабельных и других линий напряжением до 1 кВ, предназначенных для передачи электроэнергии к распределительным устройствам, шкафам, щитам, коммутационным аппаратам и электропотребителям, измерение сопротивления растеканию тока заземлителя </t>
  </si>
  <si>
    <r>
      <t>Цена предложенная участником № 1, руб. ц</t>
    </r>
    <r>
      <rPr>
        <b/>
        <sz val="7"/>
        <color theme="1"/>
        <rFont val="Times New Roman"/>
        <family val="1"/>
        <charset val="204"/>
      </rPr>
      <t xml:space="preserve">1         </t>
    </r>
    <r>
      <rPr>
        <b/>
        <sz val="10"/>
        <color theme="1"/>
        <rFont val="Times New Roman"/>
        <family val="1"/>
        <charset val="204"/>
      </rPr>
      <t xml:space="preserve">                       вх. № 327/04-2026 от 30.04.2026 г.</t>
    </r>
  </si>
  <si>
    <r>
      <t>Цена            предложенная участником № 2, руб. ц</t>
    </r>
    <r>
      <rPr>
        <b/>
        <sz val="7"/>
        <color theme="1"/>
        <rFont val="Times New Roman"/>
        <family val="1"/>
        <charset val="204"/>
      </rPr>
      <t xml:space="preserve">2            </t>
    </r>
    <r>
      <rPr>
        <b/>
        <sz val="10"/>
        <color theme="1"/>
        <rFont val="Times New Roman"/>
        <family val="1"/>
        <charset val="204"/>
      </rPr>
      <t xml:space="preserve">               вх. № 328/04-2026 от 30.04.2026 г.</t>
    </r>
  </si>
  <si>
    <r>
      <t>Цена предложенная участником № 3, руб. ц</t>
    </r>
    <r>
      <rPr>
        <b/>
        <sz val="7"/>
        <color theme="1"/>
        <rFont val="Times New Roman"/>
        <family val="1"/>
        <charset val="204"/>
      </rPr>
      <t xml:space="preserve">3         </t>
    </r>
    <r>
      <rPr>
        <b/>
        <sz val="10"/>
        <color theme="1"/>
        <rFont val="Times New Roman"/>
        <family val="1"/>
        <charset val="204"/>
      </rPr>
      <t xml:space="preserve">             вх. № 329/04-2026 от 30.04.2026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</si>
</sst>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top" wrapText="1"/>
    </xf>
    <xf numFmtId="9" fontId="2" fillId="0" borderId="1" xfId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/>
    <xf numFmtId="0" fontId="4" fillId="0" borderId="0" xfId="0" applyFont="1"/>
    <xf numFmtId="4" fontId="6" fillId="3" borderId="5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0" fontId="6" fillId="0" borderId="0" xfId="0" applyFont="1"/>
    <xf numFmtId="0" fontId="3" fillId="3" borderId="0" xfId="0" applyFont="1" applyFill="1"/>
    <xf numFmtId="164" fontId="3" fillId="0" borderId="0" xfId="0" applyNumberFormat="1" applyFont="1"/>
    <xf numFmtId="0" fontId="2" fillId="2" borderId="1" xfId="0" applyFont="1" applyFill="1" applyBorder="1" applyAlignment="1">
      <alignment horizontal="center" vertical="center" wrapText="1" shrinkToFit="1"/>
    </xf>
    <xf numFmtId="2" fontId="2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top" wrapText="1"/>
    </xf>
    <xf numFmtId="0" fontId="7" fillId="3" borderId="5" xfId="0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/>
    <xf numFmtId="0" fontId="0" fillId="0" borderId="5" xfId="0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2</xdr:row>
      <xdr:rowOff>400050</xdr:rowOff>
    </xdr:from>
    <xdr:to>
      <xdr:col>10</xdr:col>
      <xdr:colOff>873760</xdr:colOff>
      <xdr:row>2</xdr:row>
      <xdr:rowOff>673100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6775" y="1000125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2</xdr:row>
      <xdr:rowOff>371475</xdr:rowOff>
    </xdr:from>
    <xdr:to>
      <xdr:col>9</xdr:col>
      <xdr:colOff>1408430</xdr:colOff>
      <xdr:row>2</xdr:row>
      <xdr:rowOff>842645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971550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zoomScaleNormal="100" workbookViewId="0">
      <selection activeCell="G24" sqref="G24"/>
    </sheetView>
  </sheetViews>
  <sheetFormatPr defaultRowHeight="12.75" x14ac:dyDescent="0.2"/>
  <cols>
    <col min="1" max="1" width="7.28515625" style="20" customWidth="1"/>
    <col min="2" max="2" width="36.140625" style="20" customWidth="1"/>
    <col min="3" max="3" width="12.28515625" style="13" customWidth="1"/>
    <col min="4" max="4" width="14.140625" style="20" customWidth="1"/>
    <col min="5" max="5" width="16.28515625" style="13" customWidth="1"/>
    <col min="6" max="6" width="17" style="21" customWidth="1"/>
    <col min="7" max="7" width="16" style="21" customWidth="1"/>
    <col min="8" max="8" width="17.140625" style="13" customWidth="1"/>
    <col min="9" max="9" width="24.5703125" style="13" customWidth="1"/>
    <col min="10" max="10" width="22.85546875" style="13" customWidth="1"/>
    <col min="11" max="11" width="13.140625" style="13" customWidth="1"/>
    <col min="12" max="12" width="19" style="13" customWidth="1"/>
    <col min="13" max="13" width="10.85546875" style="13" customWidth="1"/>
    <col min="14" max="16384" width="9.140625" style="13"/>
  </cols>
  <sheetData>
    <row r="1" spans="1:14" ht="31.5" customHeight="1" x14ac:dyDescent="0.2">
      <c r="A1" s="44" t="s">
        <v>11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5"/>
      <c r="M1" s="10"/>
      <c r="N1" s="10"/>
    </row>
    <row r="2" spans="1:14" s="14" customFormat="1" ht="15.75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4" s="15" customFormat="1" ht="83.25" customHeight="1" x14ac:dyDescent="0.2">
      <c r="A3" s="1" t="s">
        <v>2</v>
      </c>
      <c r="B3" s="7" t="s">
        <v>4</v>
      </c>
      <c r="C3" s="9" t="s">
        <v>5</v>
      </c>
      <c r="D3" s="5" t="s">
        <v>6</v>
      </c>
      <c r="E3" s="5" t="s">
        <v>18</v>
      </c>
      <c r="F3" s="8" t="s">
        <v>19</v>
      </c>
      <c r="G3" s="8" t="s">
        <v>20</v>
      </c>
      <c r="H3" s="2" t="s">
        <v>9</v>
      </c>
      <c r="I3" s="2" t="s">
        <v>3</v>
      </c>
      <c r="J3" s="3" t="s">
        <v>1</v>
      </c>
      <c r="K3" s="4" t="s">
        <v>0</v>
      </c>
      <c r="L3" s="23" t="s">
        <v>8</v>
      </c>
      <c r="M3" s="11" t="s">
        <v>10</v>
      </c>
    </row>
    <row r="4" spans="1:14" s="15" customFormat="1" ht="14.25" customHeight="1" x14ac:dyDescent="0.2">
      <c r="A4" s="25">
        <v>1</v>
      </c>
      <c r="B4" s="26">
        <v>2</v>
      </c>
      <c r="C4" s="27">
        <v>3</v>
      </c>
      <c r="D4" s="28">
        <v>4</v>
      </c>
      <c r="E4" s="27">
        <v>5</v>
      </c>
      <c r="F4" s="29">
        <v>6</v>
      </c>
      <c r="G4" s="29">
        <v>7</v>
      </c>
      <c r="H4" s="30">
        <v>8</v>
      </c>
      <c r="I4" s="30">
        <v>9</v>
      </c>
      <c r="J4" s="31">
        <v>10</v>
      </c>
      <c r="K4" s="33">
        <v>11</v>
      </c>
      <c r="L4" s="34">
        <v>12</v>
      </c>
      <c r="M4" s="32">
        <v>13</v>
      </c>
    </row>
    <row r="5" spans="1:14" s="15" customFormat="1" ht="32.25" customHeight="1" x14ac:dyDescent="0.2">
      <c r="A5" s="6">
        <v>1</v>
      </c>
      <c r="B5" s="39" t="s">
        <v>12</v>
      </c>
      <c r="C5" s="35" t="s">
        <v>14</v>
      </c>
      <c r="D5" s="36">
        <v>30</v>
      </c>
      <c r="E5" s="37">
        <v>26.22</v>
      </c>
      <c r="F5" s="38">
        <v>26.74</v>
      </c>
      <c r="G5" s="38">
        <v>27.27</v>
      </c>
      <c r="H5" s="17"/>
      <c r="I5" s="18">
        <f>ROUND((SUM(E5:H5)/3),2)</f>
        <v>26.74</v>
      </c>
      <c r="J5" s="18">
        <f>STDEV(E5:H5)</f>
        <v>0.52500793644794908</v>
      </c>
      <c r="K5" s="19">
        <f>J5/I5</f>
        <v>1.9633804653999592E-2</v>
      </c>
      <c r="L5" s="16">
        <v>26.22</v>
      </c>
      <c r="M5" s="12">
        <f>D5*L5</f>
        <v>786.59999999999991</v>
      </c>
    </row>
    <row r="6" spans="1:14" s="15" customFormat="1" ht="32.25" customHeight="1" x14ac:dyDescent="0.2">
      <c r="A6" s="6">
        <v>2</v>
      </c>
      <c r="B6" s="39" t="s">
        <v>13</v>
      </c>
      <c r="C6" s="35" t="s">
        <v>15</v>
      </c>
      <c r="D6" s="36">
        <v>20</v>
      </c>
      <c r="E6" s="37">
        <v>102.77</v>
      </c>
      <c r="F6" s="38">
        <v>104.83</v>
      </c>
      <c r="G6" s="38">
        <v>106.88</v>
      </c>
      <c r="H6" s="17"/>
      <c r="I6" s="18">
        <f t="shared" ref="I6:I7" si="0">ROUND((SUM(E6:H6)/3),2)</f>
        <v>104.83</v>
      </c>
      <c r="J6" s="18">
        <f t="shared" ref="J6:J7" si="1">STDEV(E6:H6)</f>
        <v>2.0550020275740195</v>
      </c>
      <c r="K6" s="19">
        <f t="shared" ref="K6:K7" si="2">J6/I6</f>
        <v>1.9603186373881708E-2</v>
      </c>
      <c r="L6" s="16">
        <v>102.77</v>
      </c>
      <c r="M6" s="12">
        <f>D6*L6</f>
        <v>2055.4</v>
      </c>
    </row>
    <row r="7" spans="1:14" s="15" customFormat="1" ht="106.5" customHeight="1" x14ac:dyDescent="0.2">
      <c r="A7" s="6">
        <v>3</v>
      </c>
      <c r="B7" s="39" t="s">
        <v>17</v>
      </c>
      <c r="C7" s="35" t="s">
        <v>16</v>
      </c>
      <c r="D7" s="36">
        <v>90</v>
      </c>
      <c r="E7" s="37">
        <v>50.24</v>
      </c>
      <c r="F7" s="38">
        <v>51.24</v>
      </c>
      <c r="G7" s="38">
        <v>52.25</v>
      </c>
      <c r="H7" s="17"/>
      <c r="I7" s="18">
        <f t="shared" si="0"/>
        <v>51.24</v>
      </c>
      <c r="J7" s="18">
        <f t="shared" si="1"/>
        <v>1.0050041459284291</v>
      </c>
      <c r="K7" s="19">
        <f t="shared" si="2"/>
        <v>1.9613664050125469E-2</v>
      </c>
      <c r="L7" s="16">
        <v>50.24</v>
      </c>
      <c r="M7" s="12">
        <f t="shared" ref="M7" si="3">D7*L7</f>
        <v>4521.6000000000004</v>
      </c>
    </row>
    <row r="8" spans="1:14" ht="15" x14ac:dyDescent="0.25">
      <c r="A8" s="40" t="s">
        <v>7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2"/>
      <c r="M8" s="24">
        <f>SUM(M5:M7)</f>
        <v>7363.6</v>
      </c>
    </row>
    <row r="16" spans="1:14" x14ac:dyDescent="0.2">
      <c r="J16" s="22"/>
    </row>
  </sheetData>
  <mergeCells count="3">
    <mergeCell ref="A8:L8"/>
    <mergeCell ref="A2:K2"/>
    <mergeCell ref="A1:L1"/>
  </mergeCells>
  <pageMargins left="0.23622047244094491" right="0.23622047244094491" top="0.15748031496062992" bottom="0.15748031496062992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2025-04-30T14:38:57Z</cp:lastPrinted>
  <dcterms:created xsi:type="dcterms:W3CDTF">2014-02-20T07:55:18Z</dcterms:created>
  <dcterms:modified xsi:type="dcterms:W3CDTF">2026-05-04T09:46:17Z</dcterms:modified>
</cp:coreProperties>
</file>