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РАБОТЫ\Работа Хоспис 2\ЗАКУПКИ\.2026\.пункт_4\Пакеты\"/>
    </mc:Choice>
  </mc:AlternateContent>
  <bookViews>
    <workbookView xWindow="0" yWindow="0" windowWidth="28800" windowHeight="11730"/>
  </bookViews>
  <sheets>
    <sheet name="Лист2" sheetId="2" r:id="rId1"/>
  </sheets>
  <definedNames>
    <definedName name="_xlnm._FilterDatabase" localSheetId="0" hidden="1">Лист2!$A$2:$L$5</definedName>
  </definedNames>
  <calcPr calcId="162913"/>
</workbook>
</file>

<file path=xl/calcChain.xml><?xml version="1.0" encoding="utf-8"?>
<calcChain xmlns="http://schemas.openxmlformats.org/spreadsheetml/2006/main">
  <c r="I6" i="2" l="1"/>
  <c r="L3" i="2" l="1"/>
  <c r="K4" i="2"/>
  <c r="K5" i="2"/>
  <c r="K3" i="2"/>
  <c r="I4" i="2"/>
  <c r="I5" i="2"/>
  <c r="I3" i="2"/>
  <c r="J3" i="2" l="1"/>
  <c r="L5" i="2"/>
  <c r="J5" i="2" s="1"/>
  <c r="L4" i="2"/>
  <c r="J4" i="2" s="1"/>
</calcChain>
</file>

<file path=xl/sharedStrings.xml><?xml version="1.0" encoding="utf-8"?>
<sst xmlns="http://schemas.openxmlformats.org/spreadsheetml/2006/main" count="24" uniqueCount="21">
  <si>
    <t>№ п/п</t>
  </si>
  <si>
    <t>Ед. изм.</t>
  </si>
  <si>
    <t>Коэффициент вариации, %</t>
  </si>
  <si>
    <t>Среднее квадратичное отклонение</t>
  </si>
  <si>
    <t xml:space="preserve">НМЦК в соответствии с п. 3.21. (метод сопоставимых рыночных цен (анализ рынка) </t>
  </si>
  <si>
    <t>Наименование товара</t>
  </si>
  <si>
    <t>Наименьшая цена единицы товара, в руб. и коп.</t>
  </si>
  <si>
    <t xml:space="preserve">Предельная цена по Приложению №2 к ППр СПб №489, в руб. и коп. </t>
  </si>
  <si>
    <t>Характеристика</t>
  </si>
  <si>
    <t>Мешок полимерный</t>
  </si>
  <si>
    <t>≥ 60 л</t>
  </si>
  <si>
    <t>уп</t>
  </si>
  <si>
    <t>рулон</t>
  </si>
  <si>
    <t>≥ 30 л</t>
  </si>
  <si>
    <t>≥ 60 л с ручками</t>
  </si>
  <si>
    <t>Коммерческое предложение № 1, в руб. и коп. В/х №198 от 06.05.2026</t>
  </si>
  <si>
    <t>Коммерческое предложение № 2, в руб. и коп. В/х №197 от 06.05.2026</t>
  </si>
  <si>
    <t>Коммерческое предложение № 3, в руб. и коп. В/х №196 от 06.05.2026</t>
  </si>
  <si>
    <t>Начальная сумма цен, с НДС, руб.</t>
  </si>
  <si>
    <t>Максимальное значение цены контракта (договора), с НДС, руб.</t>
  </si>
  <si>
    <t>Расчет начальной (максимальной) цены контракта (договора)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</si>
</sst>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8"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4" fontId="3" fillId="0" borderId="1" xfId="0" applyNumberFormat="1" applyFont="1" applyFill="1" applyBorder="1" applyAlignment="1">
      <alignment vertical="top"/>
    </xf>
    <xf numFmtId="164" fontId="3" fillId="0" borderId="1" xfId="0" applyNumberFormat="1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1" fillId="0" borderId="0" xfId="0" applyFont="1" applyFill="1" applyAlignment="1">
      <alignment vertical="top"/>
    </xf>
    <xf numFmtId="0" fontId="0" fillId="0" borderId="0" xfId="0" applyFill="1" applyAlignment="1">
      <alignment horizontal="center" vertical="top"/>
    </xf>
    <xf numFmtId="4" fontId="3" fillId="2" borderId="1" xfId="0" applyNumberFormat="1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7" fillId="0" borderId="1" xfId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vertical="top"/>
    </xf>
    <xf numFmtId="0" fontId="3" fillId="0" borderId="3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2" xfId="0" applyFont="1" applyFill="1" applyBorder="1" applyAlignment="1">
      <alignment vertical="top"/>
    </xf>
    <xf numFmtId="0" fontId="5" fillId="0" borderId="0" xfId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right" vertical="top"/>
    </xf>
    <xf numFmtId="0" fontId="0" fillId="0" borderId="1" xfId="0" applyFill="1" applyBorder="1" applyAlignment="1">
      <alignment vertical="top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zoomScale="80" zoomScaleNormal="80" workbookViewId="0">
      <selection activeCell="Q5" sqref="Q5"/>
    </sheetView>
  </sheetViews>
  <sheetFormatPr defaultColWidth="9.1796875" defaultRowHeight="14.5"/>
  <cols>
    <col min="1" max="1" width="5" style="5" customWidth="1"/>
    <col min="2" max="3" width="14.36328125" style="3" customWidth="1"/>
    <col min="4" max="4" width="8.81640625" style="5" customWidth="1"/>
    <col min="5" max="5" width="13.26953125" style="3" customWidth="1"/>
    <col min="6" max="9" width="12.81640625" style="3" customWidth="1"/>
    <col min="10" max="10" width="12" style="3" customWidth="1"/>
    <col min="11" max="11" width="12.54296875" style="3" customWidth="1"/>
    <col min="12" max="12" width="11" style="3" customWidth="1"/>
    <col min="13" max="16384" width="9.1796875" style="3"/>
  </cols>
  <sheetData>
    <row r="1" spans="1:12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78">
      <c r="A2" s="11" t="s">
        <v>0</v>
      </c>
      <c r="B2" s="13" t="s">
        <v>5</v>
      </c>
      <c r="C2" s="13" t="s">
        <v>8</v>
      </c>
      <c r="D2" s="11" t="s">
        <v>1</v>
      </c>
      <c r="E2" s="7" t="s">
        <v>15</v>
      </c>
      <c r="F2" s="7" t="s">
        <v>16</v>
      </c>
      <c r="G2" s="7" t="s">
        <v>17</v>
      </c>
      <c r="H2" s="7" t="s">
        <v>7</v>
      </c>
      <c r="I2" s="7" t="s">
        <v>6</v>
      </c>
      <c r="J2" s="8" t="s">
        <v>2</v>
      </c>
      <c r="K2" s="8" t="s">
        <v>3</v>
      </c>
      <c r="L2" s="9" t="s">
        <v>4</v>
      </c>
    </row>
    <row r="3" spans="1:12" s="4" customFormat="1" ht="23">
      <c r="A3" s="12">
        <v>1</v>
      </c>
      <c r="B3" s="14" t="s">
        <v>9</v>
      </c>
      <c r="C3" s="14" t="s">
        <v>14</v>
      </c>
      <c r="D3" s="12" t="s">
        <v>11</v>
      </c>
      <c r="E3" s="10">
        <v>299</v>
      </c>
      <c r="F3" s="1">
        <v>325.91000000000003</v>
      </c>
      <c r="G3" s="1">
        <v>334.88</v>
      </c>
      <c r="H3" s="1">
        <v>203</v>
      </c>
      <c r="I3" s="6">
        <f>MIN(E3:H3)</f>
        <v>203</v>
      </c>
      <c r="J3" s="15">
        <f>ROUND((K3/L3*100),2)</f>
        <v>20.78</v>
      </c>
      <c r="K3" s="2">
        <f>ROUND((STDEV(E3:H3)),2)</f>
        <v>60.42</v>
      </c>
      <c r="L3" s="2">
        <f>ROUND(AVERAGE(E3:H3),2)</f>
        <v>290.7</v>
      </c>
    </row>
    <row r="4" spans="1:12" s="4" customFormat="1" ht="29.5" customHeight="1">
      <c r="A4" s="12">
        <v>2</v>
      </c>
      <c r="B4" s="14" t="s">
        <v>9</v>
      </c>
      <c r="C4" s="14" t="s">
        <v>10</v>
      </c>
      <c r="D4" s="12" t="s">
        <v>12</v>
      </c>
      <c r="E4" s="10">
        <v>107</v>
      </c>
      <c r="F4" s="1">
        <v>116.63</v>
      </c>
      <c r="G4" s="1">
        <v>119.84</v>
      </c>
      <c r="H4" s="1">
        <v>81.7</v>
      </c>
      <c r="I4" s="6">
        <f t="shared" ref="I4:I5" si="0">MIN(E4:H4)</f>
        <v>81.7</v>
      </c>
      <c r="J4" s="15">
        <f t="shared" ref="J4:J5" si="1">ROUND((K4/L4*100),2)</f>
        <v>16.260000000000002</v>
      </c>
      <c r="K4" s="2">
        <f t="shared" ref="K4:K5" si="2">ROUND((STDEV(E4:H4)),2)</f>
        <v>17.28</v>
      </c>
      <c r="L4" s="2">
        <f>ROUND(AVERAGE(E4:H4),2)</f>
        <v>106.29</v>
      </c>
    </row>
    <row r="5" spans="1:12" s="4" customFormat="1" ht="29.5" customHeight="1">
      <c r="A5" s="12">
        <v>3</v>
      </c>
      <c r="B5" s="14" t="s">
        <v>9</v>
      </c>
      <c r="C5" s="14" t="s">
        <v>13</v>
      </c>
      <c r="D5" s="12" t="s">
        <v>12</v>
      </c>
      <c r="E5" s="10">
        <v>492.1</v>
      </c>
      <c r="F5" s="1">
        <v>536.39</v>
      </c>
      <c r="G5" s="1">
        <v>551.15</v>
      </c>
      <c r="H5" s="1">
        <v>66.69</v>
      </c>
      <c r="I5" s="6">
        <f t="shared" si="0"/>
        <v>66.69</v>
      </c>
      <c r="J5" s="15">
        <f t="shared" si="1"/>
        <v>56.2</v>
      </c>
      <c r="K5" s="2">
        <f t="shared" si="2"/>
        <v>231.29</v>
      </c>
      <c r="L5" s="2">
        <f>ROUND(AVERAGE(E5:H5),2)</f>
        <v>411.58</v>
      </c>
    </row>
    <row r="6" spans="1:12">
      <c r="A6" s="17" t="s">
        <v>18</v>
      </c>
      <c r="B6" s="17"/>
      <c r="C6" s="17"/>
      <c r="D6" s="17"/>
      <c r="E6" s="17"/>
      <c r="F6" s="17"/>
      <c r="G6" s="17"/>
      <c r="H6" s="17"/>
      <c r="I6" s="2">
        <f>SUM(I3:I5)</f>
        <v>351.39</v>
      </c>
      <c r="J6" s="18"/>
      <c r="K6" s="18"/>
      <c r="L6" s="18"/>
    </row>
    <row r="7" spans="1:12" ht="14.5" customHeight="1">
      <c r="A7" s="17" t="s">
        <v>19</v>
      </c>
      <c r="B7" s="17"/>
      <c r="C7" s="17"/>
      <c r="D7" s="17"/>
      <c r="E7" s="17"/>
      <c r="F7" s="17"/>
      <c r="G7" s="17"/>
      <c r="H7" s="17"/>
      <c r="I7" s="2">
        <v>50000</v>
      </c>
      <c r="J7" s="18"/>
      <c r="K7" s="18"/>
      <c r="L7" s="18"/>
    </row>
  </sheetData>
  <mergeCells count="3">
    <mergeCell ref="A7:H7"/>
    <mergeCell ref="A1:L1"/>
    <mergeCell ref="A6:H6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2015-06-05T18:19:00Z</dcterms:created>
  <dcterms:modified xsi:type="dcterms:W3CDTF">2026-05-07T06:20:20Z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AE3D884004E24683B1083A5E56F7939B</vt:lpwstr>
  </property>
  <property fmtid="{D5CDD505-2E9C-101B-9397-08002B2CF9AE}" pid="3" name="KSOProductBuildVer">
    <vt:lpwstr>1049-11.2.0.11440</vt:lpwstr>
  </property>
</Properties>
</file>