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печать1\"/>
    </mc:Choice>
  </mc:AlternateContent>
  <bookViews>
    <workbookView xWindow="0" yWindow="0" windowWidth="19200" windowHeight="8145"/>
  </bookViews>
  <sheets>
    <sheet name="закупка" sheetId="1" r:id="rId1"/>
  </sheets>
  <definedNames>
    <definedName name="_xlnm.Print_Area" localSheetId="0">закупка!$A$2:$O$15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J9" i="1"/>
  <c r="K9" i="1"/>
  <c r="L9" i="1"/>
  <c r="M9" i="1" s="1"/>
  <c r="O9" i="1"/>
  <c r="I10" i="1"/>
  <c r="J10" i="1"/>
  <c r="K10" i="1"/>
  <c r="L10" i="1"/>
  <c r="O10" i="1"/>
  <c r="M10" i="1" l="1"/>
  <c r="O8" i="1"/>
  <c r="O11" i="1" s="1"/>
  <c r="I8" i="1" l="1"/>
  <c r="J8" i="1"/>
  <c r="K8" i="1"/>
  <c r="L8" i="1"/>
  <c r="M8" i="1" l="1"/>
</calcChain>
</file>

<file path=xl/sharedStrings.xml><?xml version="1.0" encoding="utf-8"?>
<sst xmlns="http://schemas.openxmlformats.org/spreadsheetml/2006/main" count="38" uniqueCount="36">
  <si>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</si>
  <si>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</si>
  <si>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</si>
  <si>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</si>
  <si>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</si>
  <si>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</si>
  <si>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</si>
  <si>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</si>
  <si>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12=            /n</t>
  </si>
  <si>
    <t>В результате проведенного расчета Н(М)ЦК, за НМЦК принято значение, равное:</t>
  </si>
  <si>
    <t xml:space="preserve">n - кол-во значений, используемых в расчете 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</si>
  <si>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</si>
  <si>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ОКПД2</t>
  </si>
  <si>
    <t>9=6+7+8</t>
  </si>
  <si>
    <t>10 = кол-во ИЦИ</t>
  </si>
  <si>
    <t>15=14*5</t>
  </si>
  <si>
    <t xml:space="preserve">             Н(М)ЦК , рублей                </t>
  </si>
  <si>
    <t>Минимальная цена единицы, принятая для расчета НМЦК, руб.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</si>
  <si>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</si>
  <si>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18.12.12.000</t>
  </si>
  <si>
    <t>1</t>
  </si>
  <si>
    <t xml:space="preserve">       Ф.И.О. исполнителя:  Жукова Н.В.</t>
  </si>
  <si>
    <t xml:space="preserve">Обоснование начальной (максимальной) цены контракта (Н(М)ЦК) на  оказание услуги по печатанью рекламной продукции (плакаты)  для нужд СПБ ГБУК «Театр юных зрителей им. А.А. Брянцева» </t>
  </si>
  <si>
    <t>ИЦИ № 1 вх. № 555 от 12.05.2026</t>
  </si>
  <si>
    <t>ИЦИ № 3вх. № 557 от 12.05.2026</t>
  </si>
  <si>
    <t xml:space="preserve">Заказчиком были направлены 6 (шесть)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</si>
  <si>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усл.ед</t>
  </si>
  <si>
    <t>2</t>
  </si>
  <si>
    <t>18.12.12.001</t>
  </si>
  <si>
    <t>3</t>
  </si>
  <si>
    <t>18.12.12.002</t>
  </si>
  <si>
    <t>Дата составления расчета: 12.05.2026</t>
  </si>
  <si>
    <t>Оказание услуги по печатанью рекламной продукции (Плакат 1,8х1,8м для социальной рекламы)</t>
  </si>
  <si>
    <t xml:space="preserve">Оказание услуги по печатанью рекламной продукции
(Плакат 0,8х1,2м для социальной рекламы)
</t>
  </si>
  <si>
    <t xml:space="preserve">Оказание услуги по печатанью рекламной продукции
(Плакат 
А2 для социальной рекламы)
</t>
  </si>
  <si>
    <t>ИЦИ № 2 вх. № 556 от 12.05.2026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</si>
</sst>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6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6" xfId="0" applyNumberFormat="1" applyFont="1" applyFill="1" applyBorder="1" applyAlignment="1">
      <alignment horizontal="center" vertical="center" wrapText="1"/>
    </xf>
    <xf numFmtId="0" fontId="3" fillId="0" borderId="0" xfId="1" applyFont="1"/>
    <xf numFmtId="1" fontId="6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1" fontId="7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2" fontId="8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11" fillId="2" borderId="2" xfId="0" applyNumberFormat="1" applyFont="1" applyFill="1" applyBorder="1" applyAlignment="1">
      <alignment horizontal="center" vertical="top" wrapText="1"/>
    </xf>
    <xf numFmtId="1" fontId="11" fillId="0" borderId="2" xfId="0" applyNumberFormat="1" applyFont="1" applyBorder="1" applyAlignment="1">
      <alignment horizontal="center" vertical="top" wrapText="1"/>
    </xf>
    <xf numFmtId="49" fontId="8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top"/>
    </xf>
    <xf numFmtId="0" fontId="8" fillId="2" borderId="2" xfId="0" applyFont="1" applyFill="1" applyBorder="1" applyAlignment="1">
      <alignment horizontal="center" vertical="center" wrapText="1"/>
    </xf>
    <xf numFmtId="4" fontId="12" fillId="2" borderId="3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164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center" wrapText="1"/>
    </xf>
    <xf numFmtId="0" fontId="4" fillId="0" borderId="0" xfId="0" applyFont="1" applyAlignment="1">
      <alignment vertical="top" wrapText="1"/>
    </xf>
    <xf numFmtId="0" fontId="15" fillId="0" borderId="10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49" fontId="4" fillId="0" borderId="7" xfId="1" applyNumberFormat="1" applyFont="1" applyBorder="1" applyAlignment="1">
      <alignment horizontal="left" wrapText="1"/>
    </xf>
    <xf numFmtId="49" fontId="4" fillId="0" borderId="8" xfId="1" applyNumberFormat="1" applyFont="1" applyBorder="1" applyAlignment="1">
      <alignment horizontal="left" wrapText="1"/>
    </xf>
    <xf numFmtId="4" fontId="12" fillId="0" borderId="9" xfId="0" applyNumberFormat="1" applyFont="1" applyBorder="1" applyAlignment="1">
      <alignment horizontal="right" vertical="top" wrapText="1"/>
    </xf>
    <xf numFmtId="4" fontId="12" fillId="0" borderId="4" xfId="0" applyNumberFormat="1" applyFont="1" applyBorder="1" applyAlignment="1">
      <alignment horizontal="right" vertical="top" wrapText="1"/>
    </xf>
    <xf numFmtId="4" fontId="12" fillId="0" borderId="5" xfId="0" applyNumberFormat="1" applyFont="1" applyBorder="1" applyAlignment="1">
      <alignment horizontal="right" vertical="top" wrapText="1"/>
    </xf>
    <xf numFmtId="0" fontId="4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4" fontId="8" fillId="2" borderId="2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1</xdr:row>
      <xdr:rowOff>0</xdr:rowOff>
    </xdr:from>
    <xdr:to>
      <xdr:col>12</xdr:col>
      <xdr:colOff>485775</xdr:colOff>
      <xdr:row>1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771525</xdr:rowOff>
    </xdr:from>
    <xdr:to>
      <xdr:col>12</xdr:col>
      <xdr:colOff>685800</xdr:colOff>
      <xdr:row>5</xdr:row>
      <xdr:rowOff>1038225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5525" y="16954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304800</xdr:colOff>
      <xdr:row>6</xdr:row>
      <xdr:rowOff>9525</xdr:rowOff>
    </xdr:from>
    <xdr:to>
      <xdr:col>10</xdr:col>
      <xdr:colOff>571500</xdr:colOff>
      <xdr:row>6</xdr:row>
      <xdr:rowOff>209550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58200" y="20669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F1048513"/>
  <sheetViews>
    <sheetView tabSelected="1" topLeftCell="A7" zoomScale="70" zoomScaleNormal="70" zoomScaleSheetLayoutView="100" workbookViewId="0">
      <selection activeCell="J10" sqref="J10"/>
    </sheetView>
  </sheetViews>
  <sheetFormatPr defaultColWidth="9.140625" defaultRowHeight="15" x14ac:dyDescent="0.25"/>
  <cols>
    <col min="1" max="1" width="5.28515625" style="4" customWidth="1"/>
    <col min="2" max="2" width="13.42578125" style="4" customWidth="1"/>
    <col min="3" max="3" width="21" style="2" customWidth="1"/>
    <col min="4" max="4" width="6.7109375" style="2" customWidth="1"/>
    <col min="5" max="5" width="7.140625" style="2" customWidth="1"/>
    <col min="6" max="6" width="12.5703125" style="2" customWidth="1"/>
    <col min="7" max="7" width="12.42578125" style="2" customWidth="1"/>
    <col min="8" max="8" width="14.28515625" style="2" customWidth="1"/>
    <col min="9" max="9" width="10.85546875" style="2" customWidth="1"/>
    <col min="10" max="10" width="9.85546875" style="2" customWidth="1"/>
    <col min="11" max="11" width="12.140625" style="2" customWidth="1"/>
    <col min="12" max="12" width="9.140625" style="2" customWidth="1"/>
    <col min="13" max="13" width="10.42578125" style="2" customWidth="1"/>
    <col min="14" max="14" width="11.28515625" style="2" customWidth="1"/>
    <col min="15" max="15" width="13.140625" style="2" customWidth="1"/>
    <col min="16" max="16" width="8.85546875"/>
    <col min="17" max="17" width="12.140625" bestFit="1" customWidth="1"/>
    <col min="18" max="18" width="13.28515625" bestFit="1" customWidth="1"/>
    <col min="19" max="19" width="9.85546875" bestFit="1" customWidth="1"/>
    <col min="20" max="21" width="8.85546875"/>
    <col min="22" max="22" width="13.28515625" bestFit="1" customWidth="1"/>
    <col min="23" max="32" width="8.85546875" customWidth="1"/>
    <col min="33" max="16384" width="9.140625" style="2"/>
  </cols>
  <sheetData>
    <row r="1" spans="1:32" x14ac:dyDescent="0.25">
      <c r="A1" s="9"/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42"/>
      <c r="N1" s="42"/>
      <c r="O1" s="42"/>
    </row>
    <row r="2" spans="1:32" ht="48" customHeight="1" x14ac:dyDescent="0.25">
      <c r="A2" s="43" t="s">
        <v>22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32" ht="79.5" customHeight="1" x14ac:dyDescent="0.25">
      <c r="A3" s="48" t="s">
        <v>25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32" ht="9" customHeight="1" x14ac:dyDescent="0.25">
      <c r="A4" s="12"/>
      <c r="B4" s="12"/>
      <c r="C4" s="12"/>
      <c r="D4" s="12"/>
      <c r="E4" s="12"/>
      <c r="F4" s="13"/>
      <c r="G4" s="13"/>
      <c r="H4" s="13"/>
      <c r="I4" s="13"/>
      <c r="J4" s="12"/>
      <c r="K4" s="13"/>
      <c r="L4" s="13"/>
      <c r="M4" s="13"/>
      <c r="N4" s="12"/>
      <c r="O4" s="12"/>
    </row>
    <row r="5" spans="1:32" s="3" customFormat="1" ht="102" customHeight="1" x14ac:dyDescent="0.25">
      <c r="A5" s="44" t="s">
        <v>0</v>
      </c>
      <c r="B5" s="44" t="s">
        <v>12</v>
      </c>
      <c r="C5" s="45" t="s">
        <v>1</v>
      </c>
      <c r="D5" s="26"/>
      <c r="E5" s="45" t="s">
        <v>5</v>
      </c>
      <c r="F5" s="45" t="s">
        <v>2</v>
      </c>
      <c r="G5" s="45"/>
      <c r="H5" s="45"/>
      <c r="I5" s="45"/>
      <c r="J5" s="45" t="s">
        <v>10</v>
      </c>
      <c r="K5" s="46" t="s">
        <v>3</v>
      </c>
      <c r="L5" s="46"/>
      <c r="M5" s="46"/>
      <c r="N5" s="47" t="s">
        <v>17</v>
      </c>
      <c r="O5" s="49" t="s">
        <v>16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 s="3" customFormat="1" ht="130.5" customHeight="1" x14ac:dyDescent="0.25">
      <c r="A6" s="44"/>
      <c r="B6" s="44"/>
      <c r="C6" s="45"/>
      <c r="D6" s="26" t="s">
        <v>4</v>
      </c>
      <c r="E6" s="45"/>
      <c r="F6" s="24" t="s">
        <v>23</v>
      </c>
      <c r="G6" s="24" t="s">
        <v>35</v>
      </c>
      <c r="H6" s="24" t="s">
        <v>24</v>
      </c>
      <c r="I6" s="45"/>
      <c r="J6" s="45"/>
      <c r="K6" s="27" t="s">
        <v>6</v>
      </c>
      <c r="L6" s="28" t="s">
        <v>7</v>
      </c>
      <c r="M6" s="29" t="s">
        <v>18</v>
      </c>
      <c r="N6" s="47"/>
      <c r="O6" s="49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 s="1" customFormat="1" ht="30.75" customHeight="1" thickBot="1" x14ac:dyDescent="0.3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24">
        <v>6</v>
      </c>
      <c r="G7" s="24">
        <v>7</v>
      </c>
      <c r="H7" s="24">
        <v>8</v>
      </c>
      <c r="I7" s="14" t="s">
        <v>13</v>
      </c>
      <c r="J7" s="15" t="s">
        <v>14</v>
      </c>
      <c r="K7" s="15" t="s">
        <v>8</v>
      </c>
      <c r="L7" s="15">
        <v>12</v>
      </c>
      <c r="M7" s="15">
        <v>13</v>
      </c>
      <c r="N7" s="15">
        <v>14</v>
      </c>
      <c r="O7" s="14" t="s">
        <v>15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 s="1" customFormat="1" ht="128.25" customHeight="1" thickBot="1" x14ac:dyDescent="0.3">
      <c r="A8" s="16" t="s">
        <v>20</v>
      </c>
      <c r="B8" s="17" t="s">
        <v>19</v>
      </c>
      <c r="C8" s="30" t="s">
        <v>32</v>
      </c>
      <c r="D8" s="24" t="s">
        <v>26</v>
      </c>
      <c r="E8" s="32">
        <v>10</v>
      </c>
      <c r="F8" s="11">
        <v>2200</v>
      </c>
      <c r="G8" s="11">
        <v>1800</v>
      </c>
      <c r="H8" s="11">
        <v>2300</v>
      </c>
      <c r="I8" s="18">
        <f>SUM(F8:H8)</f>
        <v>6300</v>
      </c>
      <c r="J8" s="19">
        <f>COUNT(F8:H8)</f>
        <v>3</v>
      </c>
      <c r="K8" s="20">
        <f>IF(ISERR(AVERAGE(F8:H8)),"",AVERAGE(F8:H8))</f>
        <v>2100</v>
      </c>
      <c r="L8" s="20">
        <f>IF(ISERR(STDEV(F8:H8)),"",STDEV(F8:H8))</f>
        <v>264.57513110645908</v>
      </c>
      <c r="M8" s="21">
        <f t="shared" ref="M8" si="0">IF(ISERR(L8/K8),"",L8/K8)</f>
        <v>0.12598815766974242</v>
      </c>
      <c r="N8" s="22">
        <v>1800</v>
      </c>
      <c r="O8" s="18">
        <f>N8*E8</f>
        <v>18000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 s="1" customFormat="1" ht="128.25" customHeight="1" thickBot="1" x14ac:dyDescent="0.3">
      <c r="A9" s="16" t="s">
        <v>27</v>
      </c>
      <c r="B9" s="17" t="s">
        <v>28</v>
      </c>
      <c r="C9" s="30" t="s">
        <v>33</v>
      </c>
      <c r="D9" s="24" t="s">
        <v>26</v>
      </c>
      <c r="E9" s="32">
        <v>5</v>
      </c>
      <c r="F9" s="11">
        <v>1500</v>
      </c>
      <c r="G9" s="11">
        <v>1200</v>
      </c>
      <c r="H9" s="11">
        <v>1590</v>
      </c>
      <c r="I9" s="18">
        <f t="shared" ref="I9:I10" si="1">SUM(F9:H9)</f>
        <v>4290</v>
      </c>
      <c r="J9" s="19">
        <f t="shared" ref="J9:J10" si="2">COUNT(F9:H9)</f>
        <v>3</v>
      </c>
      <c r="K9" s="20">
        <f t="shared" ref="K9:K10" si="3">IF(ISERR(AVERAGE(F9:H9)),"",AVERAGE(F9:H9))</f>
        <v>1430</v>
      </c>
      <c r="L9" s="20">
        <f t="shared" ref="L9:L10" si="4">IF(ISERR(STDEV(F9:H9)),"",STDEV(F9:H9))</f>
        <v>204.20577856662138</v>
      </c>
      <c r="M9" s="21">
        <f t="shared" ref="M9:M10" si="5">IF(ISERR(L9/K9),"",L9/K9)</f>
        <v>0.14280124375288208</v>
      </c>
      <c r="N9" s="33">
        <v>1200</v>
      </c>
      <c r="O9" s="18">
        <f t="shared" ref="O9:O10" si="6">N9*E9</f>
        <v>6000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 s="1" customFormat="1" ht="128.25" customHeight="1" thickBot="1" x14ac:dyDescent="0.3">
      <c r="A10" s="16" t="s">
        <v>29</v>
      </c>
      <c r="B10" s="17" t="s">
        <v>30</v>
      </c>
      <c r="C10" s="30" t="s">
        <v>34</v>
      </c>
      <c r="D10" s="24" t="s">
        <v>26</v>
      </c>
      <c r="E10" s="32">
        <v>110</v>
      </c>
      <c r="F10" s="11">
        <v>200</v>
      </c>
      <c r="G10" s="11">
        <v>160</v>
      </c>
      <c r="H10" s="11">
        <v>205</v>
      </c>
      <c r="I10" s="18">
        <f t="shared" si="1"/>
        <v>565</v>
      </c>
      <c r="J10" s="19">
        <f t="shared" si="2"/>
        <v>3</v>
      </c>
      <c r="K10" s="20">
        <f t="shared" si="3"/>
        <v>188.33333333333334</v>
      </c>
      <c r="L10" s="20">
        <f t="shared" si="4"/>
        <v>24.664414311581286</v>
      </c>
      <c r="M10" s="21">
        <f t="shared" si="5"/>
        <v>0.13096149191990061</v>
      </c>
      <c r="N10" s="33">
        <v>160</v>
      </c>
      <c r="O10" s="18">
        <f t="shared" si="6"/>
        <v>17600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2" s="1" customFormat="1" ht="22.5" customHeight="1" x14ac:dyDescent="0.25">
      <c r="A11" s="38" t="s">
        <v>9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40"/>
      <c r="O11" s="25">
        <f>SUM(O8:O10)</f>
        <v>41600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 s="6" customFormat="1" ht="38.25" customHeight="1" x14ac:dyDescent="0.35">
      <c r="A12" s="36" t="s">
        <v>11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32" s="1" customFormat="1" ht="16.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 ht="23.25" customHeight="1" x14ac:dyDescent="0.25">
      <c r="A14" s="35" t="s">
        <v>21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</row>
    <row r="15" spans="1:32" ht="15.75" customHeight="1" x14ac:dyDescent="0.25">
      <c r="A15" s="41" t="s">
        <v>31</v>
      </c>
      <c r="B15" s="41"/>
      <c r="C15" s="41"/>
      <c r="D15" s="31"/>
      <c r="E15" s="31"/>
      <c r="F15" s="31"/>
      <c r="G15" s="31"/>
      <c r="H15" s="31"/>
      <c r="I15" s="23"/>
      <c r="J15" s="23"/>
      <c r="K15" s="23"/>
      <c r="L15" s="23"/>
      <c r="M15" s="23"/>
      <c r="N15" s="23"/>
      <c r="O15" s="23"/>
    </row>
    <row r="16" spans="1:32" ht="15.75" x14ac:dyDescent="0.25">
      <c r="A16" s="7"/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32" ht="15.75" x14ac:dyDescent="0.25">
      <c r="A17" s="7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32" ht="15.75" x14ac:dyDescent="0.25">
      <c r="A18" s="7"/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32" ht="15.75" x14ac:dyDescent="0.25">
      <c r="A19" s="7"/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32" ht="15.75" x14ac:dyDescent="0.25">
      <c r="A20" s="7"/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ht="15.75" x14ac:dyDescent="0.25">
      <c r="A21" s="7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ht="15.75" x14ac:dyDescent="0.25">
      <c r="A22" s="7"/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ht="15.75" x14ac:dyDescent="0.25">
      <c r="A23" s="7"/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ht="15.75" x14ac:dyDescent="0.25">
      <c r="A24" s="7"/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ht="15.75" x14ac:dyDescent="0.25">
      <c r="A25" s="7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ht="15.75" x14ac:dyDescent="0.25">
      <c r="A26" s="7"/>
      <c r="B26" s="7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ht="15.75" x14ac:dyDescent="0.25">
      <c r="A27" s="7"/>
      <c r="B27" s="7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ht="15.75" x14ac:dyDescent="0.25">
      <c r="A28" s="7"/>
      <c r="B28" s="7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ht="15.75" x14ac:dyDescent="0.25">
      <c r="A29" s="7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ht="15.75" x14ac:dyDescent="0.25">
      <c r="A30" s="7"/>
      <c r="B30" s="7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ht="15.75" x14ac:dyDescent="0.25">
      <c r="A31" s="7"/>
      <c r="B31" s="7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ht="15.75" x14ac:dyDescent="0.25">
      <c r="A32" s="7"/>
      <c r="B32" s="7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ht="15.75" x14ac:dyDescent="0.25">
      <c r="A33" s="7"/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ht="15.75" x14ac:dyDescent="0.25">
      <c r="A34" s="7"/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ht="15.75" x14ac:dyDescent="0.25">
      <c r="A35" s="7"/>
      <c r="B35" s="7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15.75" x14ac:dyDescent="0.25">
      <c r="A36" s="7"/>
      <c r="B36" s="7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5.75" x14ac:dyDescent="0.25">
      <c r="A37" s="7"/>
      <c r="B37" s="7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15.75" x14ac:dyDescent="0.25">
      <c r="A38" s="7"/>
      <c r="B38" s="7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ht="15.75" x14ac:dyDescent="0.25">
      <c r="A39" s="7"/>
      <c r="B39" s="7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ht="15.75" x14ac:dyDescent="0.25">
      <c r="A40" s="7"/>
      <c r="B40" s="7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ht="15.75" x14ac:dyDescent="0.25">
      <c r="A41" s="7"/>
      <c r="B41" s="7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ht="15.75" x14ac:dyDescent="0.25">
      <c r="A42" s="7"/>
      <c r="B42" s="7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ht="15.75" x14ac:dyDescent="0.25">
      <c r="A43" s="7"/>
      <c r="B43" s="7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ht="15.75" x14ac:dyDescent="0.25">
      <c r="A44" s="7"/>
      <c r="B44" s="7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ht="15.75" x14ac:dyDescent="0.25">
      <c r="A45" s="7"/>
      <c r="B45" s="7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ht="15.75" x14ac:dyDescent="0.25">
      <c r="A46" s="7"/>
      <c r="B46" s="7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ht="15.75" x14ac:dyDescent="0.25">
      <c r="A47" s="7"/>
      <c r="B47" s="7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ht="15.75" x14ac:dyDescent="0.25">
      <c r="A48" s="7"/>
      <c r="B48" s="7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ht="15.75" x14ac:dyDescent="0.25">
      <c r="A49" s="7"/>
      <c r="B49" s="7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ht="15.75" x14ac:dyDescent="0.25">
      <c r="A50" s="7"/>
      <c r="B50" s="7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ht="15.75" x14ac:dyDescent="0.25">
      <c r="A51" s="7"/>
      <c r="B51" s="7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ht="15.75" x14ac:dyDescent="0.25">
      <c r="A52" s="7"/>
      <c r="B52" s="7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ht="15.75" x14ac:dyDescent="0.25">
      <c r="A53" s="7"/>
      <c r="B53" s="7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ht="15.75" x14ac:dyDescent="0.25">
      <c r="A54" s="7"/>
      <c r="B54" s="7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ht="15.75" x14ac:dyDescent="0.25">
      <c r="A55" s="7"/>
      <c r="B55" s="7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ht="15.75" x14ac:dyDescent="0.25">
      <c r="A56" s="7"/>
      <c r="B56" s="7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ht="15.75" x14ac:dyDescent="0.25">
      <c r="A57" s="7"/>
      <c r="B57" s="7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ht="15.75" x14ac:dyDescent="0.25">
      <c r="A58" s="7"/>
      <c r="B58" s="7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ht="15.75" x14ac:dyDescent="0.25">
      <c r="A59" s="7"/>
      <c r="B59" s="7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ht="15.75" x14ac:dyDescent="0.25">
      <c r="A60" s="7"/>
      <c r="B60" s="7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ht="15.75" x14ac:dyDescent="0.25">
      <c r="A61" s="7"/>
      <c r="B61" s="7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ht="15.75" x14ac:dyDescent="0.25">
      <c r="A62" s="7"/>
      <c r="B62" s="7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ht="15.75" x14ac:dyDescent="0.25">
      <c r="A63" s="7"/>
      <c r="B63" s="7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ht="15.75" x14ac:dyDescent="0.25">
      <c r="A64" s="7"/>
      <c r="B64" s="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ht="15.75" x14ac:dyDescent="0.25">
      <c r="A65" s="7"/>
      <c r="B65" s="7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ht="15.75" x14ac:dyDescent="0.25">
      <c r="A66" s="7"/>
      <c r="B66" s="7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ht="15.75" x14ac:dyDescent="0.25">
      <c r="A67" s="7"/>
      <c r="B67" s="7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ht="15.75" x14ac:dyDescent="0.25">
      <c r="A68" s="7"/>
      <c r="B68" s="7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ht="15.75" x14ac:dyDescent="0.25">
      <c r="A69" s="7"/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ht="15.75" x14ac:dyDescent="0.25">
      <c r="A70" s="7"/>
      <c r="B70" s="7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ht="15.75" x14ac:dyDescent="0.25">
      <c r="A71" s="7"/>
      <c r="B71" s="7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ht="15.75" x14ac:dyDescent="0.25">
      <c r="A72" s="7"/>
      <c r="B72" s="7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ht="15.75" x14ac:dyDescent="0.25">
      <c r="A73" s="7"/>
      <c r="B73" s="7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ht="15.75" x14ac:dyDescent="0.25">
      <c r="A74" s="7"/>
      <c r="B74" s="7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ht="15.75" x14ac:dyDescent="0.25">
      <c r="A75" s="7"/>
      <c r="B75" s="7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ht="15.75" x14ac:dyDescent="0.25">
      <c r="A76" s="7"/>
      <c r="B76" s="7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ht="15.75" x14ac:dyDescent="0.25">
      <c r="A77" s="7"/>
      <c r="B77" s="7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ht="15.75" x14ac:dyDescent="0.25">
      <c r="A78" s="7"/>
      <c r="B78" s="7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:32" ht="15.75" x14ac:dyDescent="0.25">
      <c r="A79" s="7"/>
      <c r="B79" s="7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1:32" ht="15.75" x14ac:dyDescent="0.25">
      <c r="A80" s="7"/>
      <c r="B80" s="7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1:32" ht="15.75" x14ac:dyDescent="0.25">
      <c r="A81" s="7"/>
      <c r="B81" s="7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:32" ht="15.75" x14ac:dyDescent="0.25">
      <c r="A82" s="7"/>
      <c r="B82" s="7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1:32" ht="15.75" x14ac:dyDescent="0.25">
      <c r="A83" s="7"/>
      <c r="B83" s="7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1:32" ht="15.75" x14ac:dyDescent="0.25">
      <c r="A84" s="7"/>
      <c r="B84" s="7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1:32" ht="15.75" x14ac:dyDescent="0.25">
      <c r="A85" s="7"/>
      <c r="B85" s="7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1:32" ht="15.75" x14ac:dyDescent="0.25">
      <c r="A86" s="7"/>
      <c r="B86" s="7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1:32" ht="15.75" x14ac:dyDescent="0.25">
      <c r="A87" s="7"/>
      <c r="B87" s="7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1:32" ht="15.75" x14ac:dyDescent="0.25">
      <c r="A88" s="7"/>
      <c r="B88" s="7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1:32" ht="15.75" x14ac:dyDescent="0.25">
      <c r="A89" s="7"/>
      <c r="B89" s="7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:32" ht="15.75" x14ac:dyDescent="0.25">
      <c r="A90" s="7"/>
      <c r="B90" s="7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:32" ht="15.75" x14ac:dyDescent="0.25">
      <c r="A91" s="7"/>
      <c r="B91" s="7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:32" ht="15.75" x14ac:dyDescent="0.25">
      <c r="A92" s="7"/>
      <c r="B92" s="7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:32" ht="15.75" x14ac:dyDescent="0.25">
      <c r="A93" s="7"/>
      <c r="B93" s="7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1:32" ht="15.75" x14ac:dyDescent="0.25">
      <c r="A94" s="7"/>
      <c r="B94" s="7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1:32" ht="15.75" x14ac:dyDescent="0.25">
      <c r="A95" s="7"/>
      <c r="B95" s="7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1:32" ht="15.75" x14ac:dyDescent="0.25">
      <c r="A96" s="7"/>
      <c r="B96" s="7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1:32" ht="15.75" x14ac:dyDescent="0.25">
      <c r="A97" s="7"/>
      <c r="B97" s="7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98" spans="1:32" ht="15.75" x14ac:dyDescent="0.25">
      <c r="A98" s="7"/>
      <c r="B98" s="7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99" spans="1:32" ht="15.75" x14ac:dyDescent="0.25">
      <c r="A99" s="7"/>
      <c r="B99" s="7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</row>
    <row r="100" spans="1:32" ht="15.75" x14ac:dyDescent="0.25">
      <c r="A100" s="7"/>
      <c r="B100" s="7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</row>
    <row r="1048513" spans="1:32" x14ac:dyDescent="0.25">
      <c r="A1048513" s="2"/>
      <c r="B1048513" s="2"/>
      <c r="D1048513" s="5"/>
      <c r="P1048513" s="2"/>
      <c r="Q1048513" s="2"/>
      <c r="R1048513" s="2"/>
      <c r="S1048513" s="2"/>
      <c r="T1048513" s="2"/>
      <c r="U1048513" s="2"/>
      <c r="V1048513" s="2"/>
      <c r="W1048513" s="2"/>
      <c r="X1048513" s="2"/>
      <c r="Y1048513" s="2"/>
      <c r="Z1048513" s="2"/>
      <c r="AA1048513" s="2"/>
      <c r="AB1048513" s="2"/>
      <c r="AC1048513" s="2"/>
      <c r="AD1048513" s="2"/>
      <c r="AE1048513" s="2"/>
      <c r="AF1048513" s="2"/>
    </row>
  </sheetData>
  <mergeCells count="18">
    <mergeCell ref="M1:O1"/>
    <mergeCell ref="A2:O2"/>
    <mergeCell ref="A5:A6"/>
    <mergeCell ref="C5:C6"/>
    <mergeCell ref="F5:H5"/>
    <mergeCell ref="I5:I6"/>
    <mergeCell ref="J5:J6"/>
    <mergeCell ref="K5:M5"/>
    <mergeCell ref="N5:N6"/>
    <mergeCell ref="B5:B6"/>
    <mergeCell ref="E5:E6"/>
    <mergeCell ref="A3:O3"/>
    <mergeCell ref="O5:O6"/>
    <mergeCell ref="A13:O13"/>
    <mergeCell ref="A14:O14"/>
    <mergeCell ref="A12:O12"/>
    <mergeCell ref="A11:N11"/>
    <mergeCell ref="A15:C15"/>
  </mergeCells>
  <phoneticPr fontId="14" type="noConversion"/>
  <conditionalFormatting sqref="M8:M10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2025-10-24T12:57:15Z</cp:lastPrinted>
  <dcterms:created xsi:type="dcterms:W3CDTF">2022-04-11T10:29:27Z</dcterms:created>
  <dcterms:modified xsi:type="dcterms:W3CDTF">2026-05-12T14:34:43Z</dcterms:modified>
</cp:coreProperties>
</file>