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bserver\договор$\Янтикова\27\Поверка медтехники 05.2026 - не делала\"/>
    </mc:Choice>
  </mc:AlternateContent>
  <bookViews>
    <workbookView xWindow="0" yWindow="0" windowWidth="28800" windowHeight="12330"/>
  </bookViews>
  <sheets>
    <sheet name="НМЦК" sheetId="1" r:id="rId1"/>
  </sheets>
  <calcPr calcId="152511"/>
</workbook>
</file>

<file path=xl/calcChain.xml><?xml version="1.0" encoding="utf-8"?>
<calcChain xmlns="http://schemas.openxmlformats.org/spreadsheetml/2006/main">
  <c r="R14" i="1" l="1"/>
  <c r="Q14" i="1"/>
  <c r="Q13" i="1"/>
  <c r="Q12" i="1"/>
  <c r="K13" i="1"/>
  <c r="K12" i="1"/>
  <c r="L13" i="1" l="1"/>
  <c r="M13" i="1" s="1"/>
  <c r="P13" i="1"/>
  <c r="P12" i="1" l="1"/>
  <c r="L12" i="1" l="1"/>
  <c r="M12" i="1" l="1"/>
</calcChain>
</file>

<file path=xl/comments1.xml><?xml version="1.0" encoding="utf-8"?>
<comments xmlns="http://schemas.openxmlformats.org/spreadsheetml/2006/main">
  <authors>
    <author>Колесникова Екатерина Владимировна</author>
  </authors>
  <commentList>
    <comment ref="D10" authorId="0" shapeId="0">
      <text>
        <r>
          <rPr>
            <b/>
            <sz val="9"/>
            <color indexed="81"/>
            <rFont val="Tahoma"/>
            <family val="2"/>
            <charset val="204"/>
          </rPr>
          <t>Колесникова Екатерина Владимировна:</t>
        </r>
        <r>
          <rPr>
            <sz val="9"/>
            <color indexed="81"/>
            <rFont val="Tahoma"/>
            <family val="2"/>
            <charset val="204"/>
          </rPr>
          <t xml:space="preserve">
в данной таблице размещаются минимальные характеристики, для того чтобы определять повторяющуюся позицию.
Все характеристики, прошу указывать в структурированной таблице. Пример в файле "структурированные характеристики шторы".
Если товар имеет КТРУ и ККН и позволяет дополнить характеристиками заказчика, то в структурированную таблицу включаются характеристики и КТРУ/ККН и дополнительные.</t>
        </r>
      </text>
    </comment>
    <comment ref="O10" authorId="0" shapeId="0">
      <text>
        <r>
          <rPr>
            <b/>
            <sz val="9"/>
            <color indexed="81"/>
            <rFont val="Tahoma"/>
            <family val="2"/>
            <charset val="204"/>
          </rPr>
          <t>Колесникова Екатерина Владимировна:</t>
        </r>
        <r>
          <rPr>
            <sz val="9"/>
            <color indexed="81"/>
            <rFont val="Tahoma"/>
            <family val="2"/>
            <charset val="204"/>
          </rPr>
          <t xml:space="preserve">
Прошу проверять наличие цен по 100-р</t>
        </r>
      </text>
    </comment>
  </commentList>
</comments>
</file>

<file path=xl/sharedStrings.xml><?xml version="1.0" encoding="utf-8"?>
<sst xmlns="http://schemas.openxmlformats.org/spreadsheetml/2006/main" count="53" uniqueCount="42">
  <si>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</si>
  <si>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</si>
  <si>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1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</si>
  <si>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</si>
  <si>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</si>
  <si>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Единица измерения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</si>
  <si>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</si>
  <si>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</si>
  <si>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</si>
  <si>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</si>
  <si>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</si>
  <si>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</si>
  <si>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</si>
  <si>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</si>
  <si>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</si>
  <si>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 работ, услуг (руб)</t>
  </si>
  <si>
    <t xml:space="preserve">Итого по ОУ </t>
  </si>
  <si>
    <t>(расшифровка подписи)</t>
  </si>
  <si>
    <t xml:space="preserve">Расчет начальной (максимальной) цены контракта </t>
  </si>
  <si>
    <t>Адрес  ОУ(**)</t>
  </si>
  <si>
    <t>шт</t>
  </si>
  <si>
    <t>По мин цене</t>
  </si>
  <si>
    <t>ОКПД2</t>
  </si>
  <si>
    <t>нет</t>
  </si>
  <si>
    <t>КТРУ</t>
  </si>
  <si>
    <t>ККН</t>
  </si>
  <si>
    <t>Преференции, постановления (п.п 3500, п.п 616, п.п. 878, п.п.126н)</t>
  </si>
  <si>
    <t>17=13*14</t>
  </si>
  <si>
    <t>Характеристики</t>
  </si>
  <si>
    <t>Цена по нормативному методу по 100-р</t>
  </si>
  <si>
    <t>Стоимость по нормативному методу по 100-р</t>
  </si>
  <si>
    <t>Государственное бюджетное дошкольное образовательное учреждение детский сад № 27 Калининского района Санкт - Петербурга.</t>
  </si>
  <si>
    <t>пр. Металлистов, д.86, корп.2</t>
  </si>
  <si>
    <t>__________________ Канатаева И.Ю.</t>
  </si>
  <si>
    <t>Наименование услуги</t>
  </si>
  <si>
    <t xml:space="preserve"> </t>
  </si>
  <si>
    <t>Заведующий</t>
  </si>
  <si>
    <t>Поверка медицинской техники</t>
  </si>
  <si>
    <t>Поверка весов медицинских</t>
  </si>
  <si>
    <t>Поверка динамометра медицинского</t>
  </si>
  <si>
    <t>71.12.40.129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</si>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</sst>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/>
  </cellStyleXfs>
  <cellXfs count="63">
    <xf numFmtId="0" fontId="0" fillId="0" borderId="0" xfId="0"/>
    <xf numFmtId="0" fontId="2" fillId="0" borderId="5" xfId="0" applyFont="1" applyBorder="1" applyAlignment="1"/>
    <xf numFmtId="0" fontId="2" fillId="0" borderId="6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0" fillId="2" borderId="0" xfId="0" applyFill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 shrinkToFit="1"/>
    </xf>
    <xf numFmtId="0" fontId="1" fillId="0" borderId="0" xfId="0" applyFont="1"/>
    <xf numFmtId="0" fontId="0" fillId="0" borderId="0" xfId="0" applyFill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/>
    </xf>
    <xf numFmtId="0" fontId="0" fillId="0" borderId="5" xfId="0" applyFill="1" applyBorder="1"/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0" fillId="0" borderId="5" xfId="0" applyBorder="1"/>
    <xf numFmtId="0" fontId="9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top" wrapText="1"/>
    </xf>
    <xf numFmtId="9" fontId="9" fillId="2" borderId="5" xfId="1" applyFont="1" applyFill="1" applyBorder="1" applyAlignment="1">
      <alignment horizontal="center" vertical="top" wrapText="1"/>
    </xf>
    <xf numFmtId="0" fontId="10" fillId="2" borderId="0" xfId="0" applyFont="1" applyFill="1"/>
    <xf numFmtId="0" fontId="11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 shrinkToFi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 shrinkToFi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 shrinkToFit="1"/>
    </xf>
    <xf numFmtId="2" fontId="9" fillId="2" borderId="7" xfId="0" applyNumberFormat="1" applyFont="1" applyFill="1" applyBorder="1" applyAlignment="1">
      <alignment horizontal="center" vertical="center" wrapText="1"/>
    </xf>
    <xf numFmtId="1" fontId="9" fillId="2" borderId="7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left" vertical="center"/>
    </xf>
    <xf numFmtId="4" fontId="12" fillId="2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/>
    <xf numFmtId="0" fontId="10" fillId="2" borderId="5" xfId="0" applyFont="1" applyFill="1" applyBorder="1"/>
    <xf numFmtId="0" fontId="14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Fill="1"/>
    <xf numFmtId="0" fontId="15" fillId="0" borderId="0" xfId="0" applyFont="1"/>
    <xf numFmtId="0" fontId="14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9" fillId="2" borderId="7" xfId="0" applyFont="1" applyFill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  <xf numFmtId="0" fontId="2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/>
    </xf>
  </cellXfs>
  <cellStyles count="4">
    <cellStyle name="Обычный" xfId="0" builtinId="0"/>
    <cellStyle name="Обычный 2" xfId="2"/>
    <cellStyle name="Обычный 3" xfId="3"/>
    <cellStyle name="Процент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9</xdr:row>
      <xdr:rowOff>1084807</xdr:rowOff>
    </xdr:from>
    <xdr:to>
      <xdr:col>12</xdr:col>
      <xdr:colOff>723899</xdr:colOff>
      <xdr:row>9</xdr:row>
      <xdr:rowOff>1266824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2799307"/>
          <a:ext cx="609599" cy="391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222</xdr:colOff>
      <xdr:row>9</xdr:row>
      <xdr:rowOff>965350</xdr:rowOff>
    </xdr:from>
    <xdr:to>
      <xdr:col>11</xdr:col>
      <xdr:colOff>914916</xdr:colOff>
      <xdr:row>9</xdr:row>
      <xdr:rowOff>1221301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0396" y="2859274"/>
          <a:ext cx="914694" cy="255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20"/>
  <sheetViews>
    <sheetView tabSelected="1" zoomScale="86" zoomScaleNormal="86" workbookViewId="0">
      <selection activeCell="N19" sqref="N19"/>
    </sheetView>
  </sheetViews>
  <sheetFormatPr defaultRowHeight="15" x14ac:dyDescent="0.25"/>
  <cols>
    <col min="1" max="1" width="5.28515625" customWidth="1"/>
    <col min="2" max="2" width="15.28515625" customWidth="1"/>
    <col min="3" max="3" width="21.140625" customWidth="1"/>
    <col min="4" max="4" width="17.140625" customWidth="1"/>
    <col min="5" max="5" width="9.28515625" customWidth="1"/>
    <col min="6" max="6" width="12.42578125" customWidth="1"/>
    <col min="7" max="7" width="12" customWidth="1"/>
    <col min="8" max="8" width="12.28515625" customWidth="1"/>
    <col min="9" max="10" width="9.140625" customWidth="1"/>
    <col min="11" max="11" width="17.7109375" customWidth="1"/>
    <col min="12" max="12" width="14.7109375" customWidth="1"/>
    <col min="13" max="13" width="12.28515625" bestFit="1" customWidth="1"/>
    <col min="14" max="14" width="11.140625" customWidth="1"/>
    <col min="15" max="15" width="11.85546875" customWidth="1"/>
    <col min="16" max="16" width="14.42578125" customWidth="1"/>
    <col min="17" max="20" width="12.28515625" customWidth="1"/>
    <col min="21" max="21" width="12.5703125" style="17" customWidth="1"/>
    <col min="22" max="22" width="16.28515625" customWidth="1"/>
  </cols>
  <sheetData>
    <row r="1" spans="1:22" s="10" customFormat="1" x14ac:dyDescent="0.25">
      <c r="A1" s="6"/>
      <c r="B1" s="7"/>
      <c r="C1" s="8"/>
      <c r="D1" s="8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9"/>
      <c r="R1" s="9"/>
      <c r="S1" s="9"/>
      <c r="T1" s="9"/>
      <c r="U1" s="17"/>
    </row>
    <row r="2" spans="1:22" s="10" customFormat="1" x14ac:dyDescent="0.25">
      <c r="A2" s="59" t="s">
        <v>18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18"/>
      <c r="S2" s="24"/>
      <c r="T2" s="24"/>
      <c r="U2" s="17"/>
    </row>
    <row r="3" spans="1:22" s="10" customFormat="1" x14ac:dyDescent="0.25">
      <c r="A3" s="60" t="s">
        <v>37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21"/>
      <c r="S3" s="21"/>
      <c r="T3" s="21"/>
      <c r="U3" s="17"/>
    </row>
    <row r="4" spans="1:22" s="10" customFormat="1" x14ac:dyDescent="0.25">
      <c r="A4" s="61" t="s">
        <v>0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19"/>
      <c r="S4" s="25"/>
      <c r="T4" s="25"/>
      <c r="U4" s="17"/>
    </row>
    <row r="5" spans="1:22" s="10" customFormat="1" x14ac:dyDescent="0.25">
      <c r="A5" s="6"/>
      <c r="B5" s="7"/>
      <c r="C5" s="11"/>
      <c r="D5" s="11"/>
      <c r="E5" s="12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7"/>
    </row>
    <row r="6" spans="1:22" s="10" customFormat="1" x14ac:dyDescent="0.25">
      <c r="A6" s="60" t="s">
        <v>31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21"/>
      <c r="S6" s="21"/>
      <c r="T6" s="21"/>
      <c r="U6" s="17"/>
    </row>
    <row r="7" spans="1:22" s="10" customFormat="1" x14ac:dyDescent="0.25">
      <c r="A7" s="62" t="s">
        <v>1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21"/>
      <c r="S7" s="21"/>
      <c r="T7" s="21"/>
      <c r="U7" s="17"/>
    </row>
    <row r="8" spans="1:22" s="10" customFormat="1" ht="30.75" customHeight="1" x14ac:dyDescent="0.25">
      <c r="A8" s="54" t="s">
        <v>2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20"/>
      <c r="S8" s="23"/>
      <c r="T8" s="23"/>
      <c r="U8" s="17"/>
    </row>
    <row r="9" spans="1:22" x14ac:dyDescent="0.25">
      <c r="A9" s="55" t="s">
        <v>3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2"/>
      <c r="P9" s="2"/>
      <c r="Q9" s="2"/>
      <c r="R9" s="1"/>
      <c r="S9" s="1"/>
      <c r="T9" s="1"/>
      <c r="U9" s="22"/>
      <c r="V9" s="26"/>
    </row>
    <row r="10" spans="1:22" s="31" customFormat="1" ht="166.5" customHeight="1" x14ac:dyDescent="0.2">
      <c r="A10" s="27" t="s">
        <v>4</v>
      </c>
      <c r="B10" s="28" t="s">
        <v>19</v>
      </c>
      <c r="C10" s="28" t="s">
        <v>34</v>
      </c>
      <c r="D10" s="28" t="s">
        <v>28</v>
      </c>
      <c r="E10" s="28" t="s">
        <v>5</v>
      </c>
      <c r="F10" s="28" t="s">
        <v>6</v>
      </c>
      <c r="G10" s="28" t="s">
        <v>7</v>
      </c>
      <c r="H10" s="28" t="s">
        <v>8</v>
      </c>
      <c r="I10" s="28" t="s">
        <v>9</v>
      </c>
      <c r="J10" s="28" t="s">
        <v>10</v>
      </c>
      <c r="K10" s="28" t="s">
        <v>11</v>
      </c>
      <c r="L10" s="29" t="s">
        <v>12</v>
      </c>
      <c r="M10" s="30" t="s">
        <v>13</v>
      </c>
      <c r="N10" s="28" t="s">
        <v>14</v>
      </c>
      <c r="O10" s="28" t="s">
        <v>29</v>
      </c>
      <c r="P10" s="28" t="s">
        <v>30</v>
      </c>
      <c r="Q10" s="28" t="s">
        <v>15</v>
      </c>
      <c r="R10" s="28" t="s">
        <v>21</v>
      </c>
      <c r="S10" s="28" t="s">
        <v>22</v>
      </c>
      <c r="T10" s="28" t="s">
        <v>24</v>
      </c>
      <c r="U10" s="28" t="s">
        <v>25</v>
      </c>
      <c r="V10" s="28" t="s">
        <v>26</v>
      </c>
    </row>
    <row r="11" spans="1:22" s="31" customFormat="1" ht="12.75" x14ac:dyDescent="0.2">
      <c r="A11" s="32">
        <v>1</v>
      </c>
      <c r="B11" s="33">
        <v>2</v>
      </c>
      <c r="C11" s="32">
        <v>3</v>
      </c>
      <c r="D11" s="34"/>
      <c r="E11" s="35">
        <v>4</v>
      </c>
      <c r="F11" s="34">
        <v>5</v>
      </c>
      <c r="G11" s="35">
        <v>6</v>
      </c>
      <c r="H11" s="34">
        <v>7</v>
      </c>
      <c r="I11" s="35">
        <v>8</v>
      </c>
      <c r="J11" s="34">
        <v>9</v>
      </c>
      <c r="K11" s="35">
        <v>10</v>
      </c>
      <c r="L11" s="34">
        <v>11</v>
      </c>
      <c r="M11" s="35">
        <v>12</v>
      </c>
      <c r="N11" s="34">
        <v>13</v>
      </c>
      <c r="O11" s="35">
        <v>15</v>
      </c>
      <c r="P11" s="35">
        <v>17</v>
      </c>
      <c r="Q11" s="34" t="s">
        <v>27</v>
      </c>
      <c r="R11" s="32">
        <v>18</v>
      </c>
      <c r="S11" s="32">
        <v>19</v>
      </c>
      <c r="T11" s="32">
        <v>20</v>
      </c>
      <c r="U11" s="32">
        <v>21</v>
      </c>
      <c r="V11" s="32">
        <v>22</v>
      </c>
    </row>
    <row r="12" spans="1:22" s="31" customFormat="1" ht="63.75" customHeight="1" x14ac:dyDescent="0.2">
      <c r="A12" s="32">
        <v>1</v>
      </c>
      <c r="B12" s="57" t="s">
        <v>32</v>
      </c>
      <c r="C12" s="36" t="s">
        <v>38</v>
      </c>
      <c r="D12" s="36" t="s">
        <v>35</v>
      </c>
      <c r="E12" s="37" t="s">
        <v>20</v>
      </c>
      <c r="F12" s="38">
        <v>6500</v>
      </c>
      <c r="G12" s="38">
        <v>6900</v>
      </c>
      <c r="H12" s="38">
        <v>6700</v>
      </c>
      <c r="I12" s="38" t="s">
        <v>41</v>
      </c>
      <c r="J12" s="38" t="s">
        <v>41</v>
      </c>
      <c r="K12" s="38">
        <f>AVERAGE(F12:H12)</f>
        <v>6700</v>
      </c>
      <c r="L12" s="38">
        <f t="shared" ref="L12" si="0">STDEV(F12:J12)</f>
        <v>200</v>
      </c>
      <c r="M12" s="38">
        <f t="shared" ref="M12" si="1">L12/K12</f>
        <v>2.9850746268656716E-2</v>
      </c>
      <c r="N12" s="39">
        <v>1</v>
      </c>
      <c r="O12" s="38" t="s">
        <v>23</v>
      </c>
      <c r="P12" s="38" t="e">
        <f>O12*N12</f>
        <v>#VALUE!</v>
      </c>
      <c r="Q12" s="38">
        <f>K12*N12</f>
        <v>6700</v>
      </c>
      <c r="R12" s="38">
        <v>6500</v>
      </c>
      <c r="S12" s="36" t="s">
        <v>40</v>
      </c>
      <c r="T12" s="38" t="s">
        <v>23</v>
      </c>
      <c r="U12" s="38" t="s">
        <v>23</v>
      </c>
      <c r="V12" s="40"/>
    </row>
    <row r="13" spans="1:22" s="31" customFormat="1" ht="63.75" customHeight="1" x14ac:dyDescent="0.2">
      <c r="A13" s="32">
        <v>2</v>
      </c>
      <c r="B13" s="58"/>
      <c r="C13" s="36" t="s">
        <v>39</v>
      </c>
      <c r="D13" s="36" t="s">
        <v>35</v>
      </c>
      <c r="E13" s="37" t="s">
        <v>20</v>
      </c>
      <c r="F13" s="38">
        <v>2500</v>
      </c>
      <c r="G13" s="38">
        <v>2900</v>
      </c>
      <c r="H13" s="38">
        <v>2700</v>
      </c>
      <c r="I13" s="38" t="s">
        <v>41</v>
      </c>
      <c r="J13" s="38" t="s">
        <v>41</v>
      </c>
      <c r="K13" s="38">
        <f>AVERAGE(F13:H13)</f>
        <v>2700</v>
      </c>
      <c r="L13" s="38">
        <f t="shared" ref="L13" si="2">STDEV(F13:J13)</f>
        <v>200</v>
      </c>
      <c r="M13" s="38">
        <f t="shared" ref="M13" si="3">L13/K13</f>
        <v>7.407407407407407E-2</v>
      </c>
      <c r="N13" s="39">
        <v>1</v>
      </c>
      <c r="O13" s="38" t="s">
        <v>23</v>
      </c>
      <c r="P13" s="38" t="e">
        <f>O13*N13</f>
        <v>#VALUE!</v>
      </c>
      <c r="Q13" s="38">
        <f>K13*N13</f>
        <v>2700</v>
      </c>
      <c r="R13" s="38">
        <v>2500</v>
      </c>
      <c r="S13" s="36" t="s">
        <v>40</v>
      </c>
      <c r="T13" s="38" t="s">
        <v>23</v>
      </c>
      <c r="U13" s="38" t="s">
        <v>23</v>
      </c>
      <c r="V13" s="40"/>
    </row>
    <row r="14" spans="1:22" s="31" customFormat="1" ht="20.25" customHeight="1" x14ac:dyDescent="0.2">
      <c r="A14" s="36"/>
      <c r="B14" s="41"/>
      <c r="C14" s="42" t="s">
        <v>16</v>
      </c>
      <c r="D14" s="42"/>
      <c r="E14" s="40"/>
      <c r="F14" s="27"/>
      <c r="G14" s="40"/>
      <c r="H14" s="40"/>
      <c r="I14" s="40"/>
      <c r="J14" s="40"/>
      <c r="K14" s="40"/>
      <c r="L14" s="40"/>
      <c r="M14" s="40"/>
      <c r="N14" s="40"/>
      <c r="O14" s="43"/>
      <c r="P14" s="43"/>
      <c r="Q14" s="43">
        <f>SUM(Q12:Q13)</f>
        <v>9400</v>
      </c>
      <c r="R14" s="43">
        <f>SUM(R12:R13)</f>
        <v>9000</v>
      </c>
      <c r="S14" s="43"/>
      <c r="T14" s="43"/>
      <c r="U14" s="44"/>
      <c r="V14" s="45"/>
    </row>
    <row r="15" spans="1:22" x14ac:dyDescent="0.25">
      <c r="Q15" s="16"/>
      <c r="R15" s="16"/>
      <c r="S15" s="16"/>
      <c r="T15" s="16"/>
    </row>
    <row r="18" spans="1:21" s="50" customFormat="1" ht="16.5" customHeight="1" x14ac:dyDescent="0.3">
      <c r="A18" s="51" t="s">
        <v>36</v>
      </c>
      <c r="B18" s="51"/>
      <c r="C18" s="51"/>
      <c r="D18" s="46"/>
      <c r="E18" s="46"/>
      <c r="F18" s="47"/>
      <c r="G18" s="46"/>
      <c r="H18" s="53" t="s">
        <v>33</v>
      </c>
      <c r="I18" s="53"/>
      <c r="J18" s="53"/>
      <c r="K18" s="53"/>
      <c r="L18" s="53"/>
      <c r="M18" s="48"/>
      <c r="N18" s="48"/>
      <c r="O18" s="48"/>
      <c r="P18" s="48"/>
      <c r="Q18" s="48"/>
      <c r="R18" s="48"/>
      <c r="S18" s="48"/>
      <c r="T18" s="48"/>
      <c r="U18" s="49"/>
    </row>
    <row r="19" spans="1:21" ht="26.1" customHeight="1" x14ac:dyDescent="0.25">
      <c r="A19" s="3"/>
      <c r="B19" s="13"/>
      <c r="C19" s="4"/>
      <c r="D19" s="4"/>
      <c r="E19" s="3"/>
      <c r="F19" s="5"/>
      <c r="G19" s="5"/>
      <c r="H19" s="52" t="s">
        <v>17</v>
      </c>
      <c r="I19" s="52"/>
      <c r="J19" s="52"/>
      <c r="K19" s="52"/>
      <c r="L19" s="52"/>
      <c r="M19" s="3"/>
      <c r="N19" s="3"/>
      <c r="O19" s="3"/>
      <c r="P19" s="3"/>
      <c r="Q19" s="3"/>
      <c r="R19" s="3"/>
      <c r="S19" s="3"/>
      <c r="T19" s="3"/>
    </row>
    <row r="20" spans="1:21" x14ac:dyDescent="0.25">
      <c r="F20" s="14"/>
      <c r="G20" s="15"/>
      <c r="H20" s="14"/>
    </row>
  </sheetData>
  <mergeCells count="11">
    <mergeCell ref="A2:Q2"/>
    <mergeCell ref="A3:Q3"/>
    <mergeCell ref="A4:Q4"/>
    <mergeCell ref="A6:Q6"/>
    <mergeCell ref="A7:Q7"/>
    <mergeCell ref="A18:C18"/>
    <mergeCell ref="H19:L19"/>
    <mergeCell ref="H18:L18"/>
    <mergeCell ref="A8:Q8"/>
    <mergeCell ref="A9:N9"/>
    <mergeCell ref="B12:B13"/>
  </mergeCells>
  <pageMargins left="0.23622047244094491" right="0.23622047244094491" top="0.74803149606299213" bottom="0.74803149606299213" header="0.31496062992125984" footer="0.31496062992125984"/>
  <pageSetup paperSize="9" scale="48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Янтикова Татьяна Вячеславовна</cp:lastModifiedBy>
  <cp:lastPrinted>2026-04-28T10:06:52Z</cp:lastPrinted>
  <dcterms:created xsi:type="dcterms:W3CDTF">2019-02-19T14:21:41Z</dcterms:created>
  <dcterms:modified xsi:type="dcterms:W3CDTF">2026-05-13T06:51:11Z</dcterms:modified>
</cp:coreProperties>
</file>