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5" yWindow="-105" windowWidth="20730" windowHeight="11760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2" i="2"/>
  <c r="O62" s="1"/>
  <c r="K52"/>
  <c r="O52" s="1"/>
  <c r="K19" l="1"/>
  <c r="O19" s="1"/>
  <c r="K20"/>
  <c r="O20" s="1"/>
  <c r="K21"/>
  <c r="O21" s="1"/>
  <c r="K22"/>
  <c r="O22" s="1"/>
  <c r="K23"/>
  <c r="O23" s="1"/>
  <c r="K24"/>
  <c r="O24" s="1"/>
  <c r="K25"/>
  <c r="O25" s="1"/>
  <c r="K26"/>
  <c r="O26" s="1"/>
  <c r="K27"/>
  <c r="O27" s="1"/>
  <c r="K28"/>
  <c r="O28" s="1"/>
  <c r="K29"/>
  <c r="O29" s="1"/>
  <c r="K30"/>
  <c r="O30" s="1"/>
  <c r="K31"/>
  <c r="O31" s="1"/>
  <c r="K32"/>
  <c r="O32" s="1"/>
  <c r="K33"/>
  <c r="O33" s="1"/>
  <c r="K34"/>
  <c r="O34" s="1"/>
  <c r="K35"/>
  <c r="O35" s="1"/>
  <c r="K36"/>
  <c r="O36" s="1"/>
  <c r="K37"/>
  <c r="O37" s="1"/>
  <c r="K38"/>
  <c r="O38" s="1"/>
  <c r="K39"/>
  <c r="O39" s="1"/>
  <c r="K40"/>
  <c r="O40" s="1"/>
  <c r="K41"/>
  <c r="O41" s="1"/>
  <c r="K42"/>
  <c r="O42" s="1"/>
  <c r="K43"/>
  <c r="O43" s="1"/>
  <c r="K44"/>
  <c r="O44" s="1"/>
  <c r="K45"/>
  <c r="O45" s="1"/>
  <c r="K46"/>
  <c r="O46" s="1"/>
  <c r="K47"/>
  <c r="O47" s="1"/>
  <c r="K48"/>
  <c r="O48" s="1"/>
  <c r="K49"/>
  <c r="O49" s="1"/>
  <c r="K50"/>
  <c r="O50" s="1"/>
  <c r="K51"/>
  <c r="O51" s="1"/>
  <c r="K53"/>
  <c r="O53" s="1"/>
  <c r="K54"/>
  <c r="O54" s="1"/>
  <c r="K55"/>
  <c r="O55" s="1"/>
  <c r="K56"/>
  <c r="O56" s="1"/>
  <c r="K57"/>
  <c r="O57" s="1"/>
  <c r="K58"/>
  <c r="O58" s="1"/>
  <c r="K59"/>
  <c r="O59" s="1"/>
  <c r="K60"/>
  <c r="O60" s="1"/>
  <c r="K61"/>
  <c r="O61" s="1"/>
  <c r="K63"/>
  <c r="O63" s="1"/>
  <c r="P63" s="1"/>
  <c r="P62"/>
  <c r="K18"/>
  <c r="O18" s="1"/>
  <c r="P48" l="1"/>
  <c r="P56"/>
  <c r="P50"/>
  <c r="P58"/>
  <c r="P44"/>
  <c r="P45"/>
  <c r="P46"/>
  <c r="P47"/>
  <c r="P49"/>
  <c r="P51"/>
  <c r="P52"/>
  <c r="P53"/>
  <c r="P54"/>
  <c r="P55"/>
  <c r="P57"/>
  <c r="P59"/>
  <c r="P60"/>
  <c r="P61"/>
  <c r="P19" l="1"/>
  <c r="P18"/>
  <c r="P33" l="1"/>
  <c r="P34"/>
  <c r="P35"/>
  <c r="P36"/>
  <c r="P37"/>
  <c r="P38"/>
  <c r="P39"/>
  <c r="P40"/>
  <c r="P41"/>
  <c r="P42"/>
  <c r="P43"/>
  <c r="P20" l="1"/>
  <c r="P21"/>
  <c r="P22"/>
  <c r="P23"/>
  <c r="P24"/>
  <c r="P25"/>
  <c r="P26"/>
  <c r="P27"/>
  <c r="P28"/>
  <c r="P29"/>
  <c r="P30"/>
  <c r="P31"/>
  <c r="P32"/>
  <c r="P64" l="1"/>
</calcChain>
</file>

<file path=xl/sharedStrings.xml><?xml version="1.0" encoding="utf-8"?>
<sst xmlns="http://schemas.openxmlformats.org/spreadsheetml/2006/main" count="388" uniqueCount="103">
  <si>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</si>
  <si>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</si>
  <si>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</si>
  <si>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</si>
  <si>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</si>
  <si>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</si>
  <si>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</si>
  <si>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</si>
  <si>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</si>
  <si>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</si>
  <si>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</si>
  <si>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</si>
  <si>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</si>
  <si>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</si>
  <si>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</si>
  <si>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</si>
  <si>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</si>
  <si>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</si>
  <si>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</si>
  <si>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</si>
  <si>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</si>
  <si>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</si>
  <si>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</si>
  <si>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>Директор ГБОУ средняя школа №257</t>
  </si>
  <si>
    <t>________________А.Ю.Иванов</t>
  </si>
  <si>
    <t>____________И.Н. Орловская</t>
  </si>
  <si>
    <t>Саморезы "клопы" 32х4,2 мм (200 шт)</t>
  </si>
  <si>
    <t>Саморезы клопы 32x4,2 мм усиленные  (50 шт.)</t>
  </si>
  <si>
    <t>Саморезы "клопы" 50 (51)х4.2 мм (100 шт)</t>
  </si>
  <si>
    <t>Саморезы универсальные 50x5,0 мм оцинкованные (150 шт.)</t>
  </si>
  <si>
    <t>Саморезы универсальные 40х4.0 мм оцинкованные (200 шт)</t>
  </si>
  <si>
    <t>Саморезы универсальные 35x3,5 мм желтые (200 шт.)</t>
  </si>
  <si>
    <t>Цилиндр Palladium AL 60 T01 CP 60 30х30 мм ключ/вертушка хром</t>
  </si>
  <si>
    <t>Замок врезной 2018 для межкомнатной двери под цилиндр (хром)</t>
  </si>
  <si>
    <t>Диск алмазный универсальный КМ 115x22,2x2,2 мм турбо сухой рез</t>
  </si>
  <si>
    <t>Диск алмазный по керамике КМ 115x22,2x2 мм сплошной мокрый рез</t>
  </si>
  <si>
    <t>Круг отрезной по металлу  115х22х1 мм</t>
  </si>
  <si>
    <t>Пена монтажная бытовая КМ всесезонная 765 мл</t>
  </si>
  <si>
    <t>Клей монтажный акриловый Момент Монтаж Суперсильный плюс МВ-100 белый 310 мл</t>
  </si>
  <si>
    <t>Герметик силиконовый санитарный КМ белый 280 мл</t>
  </si>
  <si>
    <t>Арматура для унитаза боковой подвод 1/2 кнопка пластик хром (И - СБ1-БпрН-А-В Р)</t>
  </si>
  <si>
    <t>Арматура для унитаза  нижний подвод 1/2 кнопка пластик хром (4-3-3-4)</t>
  </si>
  <si>
    <t>Мешок для мусора 75 л 550х1050 мм полипропиленовый белый</t>
  </si>
  <si>
    <t>Цементно-песчаная смесь  25 кг</t>
  </si>
  <si>
    <t>Клей для плитки/ керамогранита/ камня  для облицовки сложных поверхностей серый класс С2 ТЕ 25 кг</t>
  </si>
  <si>
    <t>Эмаль ПФ-115 КМ черная глянцевая 0,9 кг</t>
  </si>
  <si>
    <t>Краска для металла интерьерная  полуматовая белая основа BW 0,9 л</t>
  </si>
  <si>
    <t>Эмаль ПФ-115 КМ белая глянцевая 0,9 кг</t>
  </si>
  <si>
    <t>Эмаль ПФ-115 алкидная КМ белая глянцевая 1,9 кг</t>
  </si>
  <si>
    <t>Краска интерьерная  для стен и потолка белая 14 кг</t>
  </si>
  <si>
    <t>Краска водно-дисперсионная для потолка Супербелая Профи 9 л</t>
  </si>
  <si>
    <t>Уайт-спирит  0,8 кг/1 л</t>
  </si>
  <si>
    <t>Растворитель 646  ГОСТ 0,8 кг/0,95 л</t>
  </si>
  <si>
    <t>Валик  полиакрил 250 мм ворс 11/12 мм для красок лаков грунтов и антисептиков на водной основе с рукояткой</t>
  </si>
  <si>
    <t>Валик  полиакрил 250 мм для красок грунтов и антисептиков на водной основе с рукояткой</t>
  </si>
  <si>
    <t>Валик  велюр 100 мм ворс 4 мм для эмалей и лаков на алкидной основе с рукояткой</t>
  </si>
  <si>
    <t>Кисть плоская натуральная щетина  25х10 мм для эмалей и лаков на алкидной основе</t>
  </si>
  <si>
    <t>Кисть плоская смешанная щетина 50х12 мм для красок и антисептиков на водной основе</t>
  </si>
  <si>
    <t>Кисть плоская смешанная щетина  50х12 мм для красок на водной основе</t>
  </si>
  <si>
    <t>Кисть плоская смешанная щетина 100х12 мм для красок и антисептиков на водной основе</t>
  </si>
  <si>
    <t>Кисть плоская натуральная щетина  50х12 мм для эмалей и лаков на алкидной основе</t>
  </si>
  <si>
    <t>Сетка штукатурная ЦПВС оцинкованная 10х10 мм 1х10 м рулон</t>
  </si>
  <si>
    <t>шт.</t>
  </si>
  <si>
    <t>25.72.14.190</t>
  </si>
  <si>
    <t>29.32.30.233</t>
  </si>
  <si>
    <t>25.72.14.120</t>
  </si>
  <si>
    <t>23.91.11.190</t>
  </si>
  <si>
    <t>23.91.11.150</t>
  </si>
  <si>
    <t>22.21.21.139</t>
  </si>
  <si>
    <t>20.16.20.116</t>
  </si>
  <si>
    <t>20.52.10.190</t>
  </si>
  <si>
    <t>20.30.22.170</t>
  </si>
  <si>
    <t>28.14.12.110</t>
  </si>
  <si>
    <t>22.22.11.190</t>
  </si>
  <si>
    <t>23.64.10.110</t>
  </si>
  <si>
    <t>20.30.12.130</t>
  </si>
  <si>
    <t>20.30.12.140</t>
  </si>
  <si>
    <t>20.30.11.120</t>
  </si>
  <si>
    <t>19.20.23.110</t>
  </si>
  <si>
    <t>20.30.22.220</t>
  </si>
  <si>
    <t>32.91.19.190</t>
  </si>
  <si>
    <t xml:space="preserve">   на поставку сантехнических, строительных материалов, электротоваров, инструмента, приборов и оборудования для нужд ГБОУ средняя школа № 257 Пушкинского района Санкт-Петербурга </t>
  </si>
  <si>
    <t>рулон</t>
  </si>
  <si>
    <t>упаковка</t>
  </si>
  <si>
    <t>Расчет составил: Контрактный управляющий   __________________ Додонова Н.А.</t>
  </si>
  <si>
    <t>Лента монтажная алюминиевая 50 мм</t>
  </si>
  <si>
    <t>Лента монтажная ТПЛ армированная 50 мм</t>
  </si>
  <si>
    <t>Удлинитель UNIVersal с заземлением 30 м на катушке 3,5 кВт 4 розетки ПВС 3х1,5 кв.мм IP20</t>
  </si>
  <si>
    <t>Удлинитель UNIVersal с заземлением 30 м на катушке 3,5 кВт 4 розетки ПВС 3х2,5 кв.мм IP44</t>
  </si>
  <si>
    <t>Фанера ФК( 4х1525х1525 мм сорт 4/4 нешлифованная)</t>
  </si>
  <si>
    <t>лист</t>
  </si>
  <si>
    <t>Ценовое предложение № б/н от 22.04.2026, вх. 70 от 22.04.2026</t>
  </si>
  <si>
    <t>Ценовое предложение № б/н от 22.04.2026, вх. 71 от 22.04.2026</t>
  </si>
  <si>
    <t>Ценовое предложение № б/н от 22.04.2026, вх. 72 от 22.04.2026</t>
  </si>
  <si>
    <t xml:space="preserve">Начальник отдела образования </t>
  </si>
  <si>
    <t>«___» ___________ 2026 г.</t>
  </si>
  <si>
    <t>«____»___________ 2026 г.</t>
  </si>
  <si>
    <t>Ручка дверная  круглая розетка (хром)</t>
  </si>
  <si>
    <t>Цилиндр 60 (30х30) мм ключ/ключ хром</t>
  </si>
  <si>
    <t xml:space="preserve">Смеситель для кухни Corsa Deco Standard L хром двухвентильный </t>
  </si>
  <si>
    <t xml:space="preserve">Подводка гибкая для воды  </t>
  </si>
  <si>
    <t xml:space="preserve">Грунт-эмаль по ржавчине 3в1 Текс РжавоStop белая глянцевая 0,9 кг </t>
  </si>
  <si>
    <t>27.04.2026 г.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</si>
</sst>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91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4" fontId="18" fillId="0" borderId="4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0" fontId="15" fillId="0" borderId="12" xfId="0" applyNumberFormat="1" applyFont="1" applyFill="1" applyBorder="1" applyAlignment="1">
      <alignment horizontal="center" vertical="center" shrinkToFit="1"/>
    </xf>
    <xf numFmtId="2" fontId="15" fillId="0" borderId="15" xfId="0" applyNumberFormat="1" applyFont="1" applyFill="1" applyBorder="1" applyAlignment="1">
      <alignment horizontal="center" vertical="center" shrinkToFit="1"/>
    </xf>
    <xf numFmtId="4" fontId="14" fillId="0" borderId="5" xfId="0" applyNumberFormat="1" applyFont="1" applyFill="1" applyBorder="1" applyAlignment="1">
      <alignment horizontal="center" vertical="center" shrinkToFit="1"/>
    </xf>
    <xf numFmtId="1" fontId="14" fillId="0" borderId="13" xfId="0" applyNumberFormat="1" applyFont="1" applyFill="1" applyBorder="1" applyAlignment="1">
      <alignment horizontal="center" vertical="center" shrinkToFit="1"/>
    </xf>
    <xf numFmtId="0" fontId="15" fillId="0" borderId="16" xfId="0" applyNumberFormat="1" applyFont="1" applyFill="1" applyBorder="1" applyAlignment="1">
      <alignment horizontal="center" vertical="center" shrinkToFit="1"/>
    </xf>
    <xf numFmtId="4" fontId="8" fillId="0" borderId="4" xfId="0" applyNumberFormat="1" applyFont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top" wrapText="1"/>
    </xf>
    <xf numFmtId="0" fontId="16" fillId="2" borderId="5" xfId="0" applyFont="1" applyFill="1" applyBorder="1" applyAlignment="1">
      <alignment horizontal="left" vertical="center" wrapText="1"/>
    </xf>
    <xf numFmtId="0" fontId="13" fillId="2" borderId="4" xfId="0" applyNumberFormat="1" applyFont="1" applyFill="1" applyBorder="1" applyAlignment="1">
      <alignment horizontal="center" vertical="center" wrapText="1"/>
    </xf>
    <xf numFmtId="0" fontId="16" fillId="2" borderId="5" xfId="0" applyNumberFormat="1" applyFont="1" applyFill="1" applyBorder="1" applyAlignment="1">
      <alignment horizontal="center" vertical="center" wrapText="1"/>
    </xf>
    <xf numFmtId="1" fontId="14" fillId="2" borderId="1" xfId="0" applyNumberFormat="1" applyFont="1" applyFill="1" applyBorder="1" applyAlignment="1">
      <alignment horizontal="center" vertical="center" shrinkToFit="1"/>
    </xf>
    <xf numFmtId="4" fontId="16" fillId="2" borderId="1" xfId="0" applyNumberFormat="1" applyFont="1" applyFill="1" applyBorder="1" applyAlignment="1">
      <alignment horizontal="center" vertical="center"/>
    </xf>
    <xf numFmtId="4" fontId="14" fillId="2" borderId="1" xfId="0" applyNumberFormat="1" applyFont="1" applyFill="1" applyBorder="1" applyAlignment="1">
      <alignment horizontal="center" vertical="center" shrinkToFit="1"/>
    </xf>
    <xf numFmtId="4" fontId="14" fillId="2" borderId="13" xfId="0" applyNumberFormat="1" applyFont="1" applyFill="1" applyBorder="1" applyAlignment="1">
      <alignment horizontal="center" vertical="center" shrinkToFit="1"/>
    </xf>
    <xf numFmtId="0" fontId="11" fillId="2" borderId="7" xfId="0" applyNumberFormat="1" applyFont="1" applyFill="1" applyBorder="1" applyAlignment="1">
      <alignment horizontal="center" vertical="center" wrapText="1"/>
    </xf>
    <xf numFmtId="0" fontId="15" fillId="2" borderId="16" xfId="0" applyNumberFormat="1" applyFont="1" applyFill="1" applyBorder="1" applyAlignment="1">
      <alignment horizontal="center" vertical="center" shrinkToFit="1"/>
    </xf>
    <xf numFmtId="4" fontId="15" fillId="2" borderId="5" xfId="0" applyNumberFormat="1" applyFont="1" applyFill="1" applyBorder="1" applyAlignment="1">
      <alignment horizontal="center" vertical="center" shrinkToFit="1"/>
    </xf>
    <xf numFmtId="0" fontId="11" fillId="2" borderId="4" xfId="0" applyNumberFormat="1" applyFont="1" applyFill="1" applyBorder="1" applyAlignment="1">
      <alignment horizontal="center" vertical="center" wrapText="1"/>
    </xf>
    <xf numFmtId="4" fontId="16" fillId="2" borderId="5" xfId="0" applyNumberFormat="1" applyFont="1" applyFill="1" applyBorder="1" applyAlignment="1">
      <alignment horizontal="center" vertical="center"/>
    </xf>
    <xf numFmtId="4" fontId="8" fillId="2" borderId="4" xfId="0" applyNumberFormat="1" applyFont="1" applyFill="1" applyBorder="1" applyAlignment="1">
      <alignment horizontal="center" vertical="center" wrapText="1"/>
    </xf>
    <xf numFmtId="0" fontId="0" fillId="2" borderId="0" xfId="0" applyFill="1"/>
    <xf numFmtId="1" fontId="14" fillId="2" borderId="5" xfId="0" applyNumberFormat="1" applyFont="1" applyFill="1" applyBorder="1" applyAlignment="1">
      <alignment horizontal="center" vertical="center" shrinkToFit="1"/>
    </xf>
    <xf numFmtId="4" fontId="14" fillId="2" borderId="5" xfId="0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4" fontId="0" fillId="0" borderId="0" xfId="0" applyNumberFormat="1"/>
    <xf numFmtId="0" fontId="16" fillId="0" borderId="4" xfId="0" applyFont="1" applyBorder="1" applyAlignment="1">
      <alignment horizontal="left" vertical="center" wrapText="1"/>
    </xf>
    <xf numFmtId="0" fontId="16" fillId="2" borderId="4" xfId="0" applyNumberFormat="1" applyFont="1" applyFill="1" applyBorder="1" applyAlignment="1">
      <alignment horizontal="center" vertical="center" wrapText="1"/>
    </xf>
    <xf numFmtId="0" fontId="11" fillId="0" borderId="17" xfId="0" applyNumberFormat="1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11" fillId="2" borderId="17" xfId="0" applyNumberFormat="1" applyFont="1" applyFill="1" applyBorder="1" applyAlignment="1">
      <alignment horizontal="center" vertical="center" wrapText="1"/>
    </xf>
    <xf numFmtId="0" fontId="11" fillId="2" borderId="14" xfId="0" applyNumberFormat="1" applyFont="1" applyFill="1" applyBorder="1" applyAlignment="1">
      <alignment horizontal="center" vertical="center" wrapText="1"/>
    </xf>
    <xf numFmtId="0" fontId="15" fillId="2" borderId="18" xfId="0" applyNumberFormat="1" applyFont="1" applyFill="1" applyBorder="1" applyAlignment="1">
      <alignment horizontal="center" vertical="center" shrinkToFit="1"/>
    </xf>
    <xf numFmtId="2" fontId="11" fillId="0" borderId="14" xfId="0" applyNumberFormat="1" applyFont="1" applyFill="1" applyBorder="1" applyAlignment="1">
      <alignment horizontal="center" vertical="center" wrapText="1"/>
    </xf>
    <xf numFmtId="1" fontId="14" fillId="0" borderId="5" xfId="0" applyNumberFormat="1" applyFont="1" applyFill="1" applyBorder="1" applyAlignment="1">
      <alignment horizontal="center" vertical="center" shrinkToFit="1"/>
    </xf>
    <xf numFmtId="2" fontId="15" fillId="0" borderId="5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18" fillId="0" borderId="0" xfId="0" applyNumberFormat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65</xdr:row>
      <xdr:rowOff>0</xdr:rowOff>
    </xdr:from>
    <xdr:to>
      <xdr:col>1</xdr:col>
      <xdr:colOff>414529</xdr:colOff>
      <xdr:row>65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0"/>
  <sheetViews>
    <sheetView tabSelected="1" topLeftCell="A59" zoomScaleNormal="100" workbookViewId="0">
      <selection activeCell="P64" sqref="P64"/>
    </sheetView>
  </sheetViews>
  <sheetFormatPr defaultRowHeight="15"/>
  <cols>
    <col min="1" max="1" width="4.140625" customWidth="1"/>
    <col min="2" max="2" width="34.7109375" customWidth="1"/>
    <col min="3" max="3" width="9.5703125" customWidth="1"/>
    <col min="4" max="4" width="8.5703125" customWidth="1"/>
    <col min="5" max="5" width="8.42578125" customWidth="1"/>
    <col min="6" max="9" width="10.7109375" customWidth="1"/>
    <col min="10" max="10" width="7.28515625" customWidth="1"/>
    <col min="11" max="11" width="8.28515625" customWidth="1"/>
    <col min="12" max="12" width="6.5703125" customWidth="1"/>
    <col min="13" max="13" width="5.7109375" customWidth="1"/>
    <col min="14" max="14" width="6.42578125" customWidth="1"/>
    <col min="15" max="15" width="11.140625" customWidth="1"/>
    <col min="16" max="16" width="13.28515625" customWidth="1"/>
    <col min="17" max="17" width="12.28515625" customWidth="1"/>
  </cols>
  <sheetData>
    <row r="1" spans="1:17" ht="15.75">
      <c r="B1" s="1"/>
      <c r="K1" s="2"/>
    </row>
    <row r="2" spans="1:17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12"/>
      <c r="P2" s="12"/>
      <c r="Q2" s="3"/>
    </row>
    <row r="3" spans="1:17">
      <c r="A3" s="10"/>
      <c r="B3" s="4" t="s">
        <v>0</v>
      </c>
      <c r="C3" s="5"/>
      <c r="D3" s="5"/>
      <c r="E3" s="10"/>
      <c r="F3" s="10"/>
      <c r="G3" s="12"/>
      <c r="H3" s="12"/>
      <c r="I3" s="10"/>
      <c r="J3" s="10"/>
      <c r="K3" s="4" t="s">
        <v>1</v>
      </c>
      <c r="L3" s="5"/>
      <c r="M3" s="5"/>
      <c r="N3" s="5"/>
      <c r="O3" s="5"/>
      <c r="P3" s="5"/>
      <c r="Q3" s="5"/>
    </row>
    <row r="4" spans="1:17">
      <c r="A4" s="10"/>
      <c r="B4" s="6" t="s">
        <v>94</v>
      </c>
      <c r="C4" s="5"/>
      <c r="D4" s="5"/>
      <c r="E4" s="10"/>
      <c r="F4" s="10"/>
      <c r="G4" s="12"/>
      <c r="H4" s="12"/>
      <c r="I4" s="10"/>
      <c r="J4" s="10"/>
      <c r="K4" s="7" t="s">
        <v>23</v>
      </c>
      <c r="L4" s="5"/>
      <c r="M4" s="5"/>
      <c r="N4" s="5"/>
      <c r="O4" s="5"/>
      <c r="P4" s="5"/>
      <c r="Q4" s="5"/>
    </row>
    <row r="5" spans="1:17">
      <c r="A5" s="10"/>
      <c r="B5" s="6" t="s">
        <v>2</v>
      </c>
      <c r="C5" s="5"/>
      <c r="D5" s="5"/>
      <c r="E5" s="10"/>
      <c r="F5" s="10"/>
      <c r="G5" s="12"/>
      <c r="H5" s="12"/>
      <c r="I5" s="10"/>
      <c r="J5" s="10"/>
      <c r="K5" s="7" t="s">
        <v>14</v>
      </c>
      <c r="L5" s="5"/>
      <c r="M5" s="5"/>
      <c r="N5" s="5"/>
      <c r="O5" s="5"/>
      <c r="P5" s="5"/>
      <c r="Q5" s="5"/>
    </row>
    <row r="6" spans="1:17">
      <c r="A6" s="10"/>
      <c r="B6" s="6" t="s">
        <v>3</v>
      </c>
      <c r="C6" s="5"/>
      <c r="D6" s="5"/>
      <c r="E6" s="10"/>
      <c r="F6" s="10"/>
      <c r="G6" s="12"/>
      <c r="H6" s="12"/>
      <c r="I6" s="10"/>
      <c r="J6" s="10"/>
      <c r="K6" s="7"/>
      <c r="L6" s="5"/>
      <c r="M6" s="5"/>
      <c r="N6" s="5"/>
      <c r="O6" s="5"/>
      <c r="P6" s="5"/>
      <c r="Q6" s="5"/>
    </row>
    <row r="7" spans="1:17">
      <c r="A7" s="10"/>
      <c r="B7" s="6" t="s">
        <v>25</v>
      </c>
      <c r="C7" s="5"/>
      <c r="D7" s="5"/>
      <c r="E7" s="10"/>
      <c r="F7" s="10"/>
      <c r="G7" s="12"/>
      <c r="H7" s="12"/>
      <c r="I7" s="10"/>
      <c r="J7" s="10"/>
      <c r="K7" s="7" t="s">
        <v>24</v>
      </c>
      <c r="L7" s="5"/>
      <c r="M7" s="5"/>
      <c r="N7" s="5"/>
      <c r="O7" s="5"/>
      <c r="P7" s="5"/>
      <c r="Q7" s="5"/>
    </row>
    <row r="8" spans="1:17">
      <c r="A8" s="10"/>
      <c r="B8" s="6" t="s">
        <v>95</v>
      </c>
      <c r="C8" s="5"/>
      <c r="D8" s="5"/>
      <c r="E8" s="10"/>
      <c r="F8" s="10"/>
      <c r="G8" s="12"/>
      <c r="H8" s="12"/>
      <c r="I8" s="10"/>
      <c r="J8" s="10"/>
      <c r="K8" s="7" t="s">
        <v>96</v>
      </c>
      <c r="L8" s="5"/>
      <c r="M8" s="5"/>
      <c r="N8" s="5"/>
      <c r="O8" s="5"/>
      <c r="P8" s="5"/>
      <c r="Q8" s="5"/>
    </row>
    <row r="9" spans="1:17">
      <c r="A9" s="10"/>
      <c r="B9" s="10"/>
      <c r="C9" s="10"/>
      <c r="D9" s="12"/>
      <c r="E9" s="10"/>
      <c r="F9" s="10"/>
      <c r="G9" s="12"/>
      <c r="H9" s="12"/>
      <c r="I9" s="10"/>
      <c r="J9" s="10"/>
      <c r="K9" s="10"/>
      <c r="L9" s="10"/>
      <c r="M9" s="12"/>
      <c r="N9" s="10"/>
      <c r="O9" s="12"/>
      <c r="P9" s="12"/>
      <c r="Q9" s="5"/>
    </row>
    <row r="10" spans="1:17" ht="15.75">
      <c r="A10" s="81" t="s">
        <v>8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5"/>
    </row>
    <row r="11" spans="1:17" ht="39" customHeight="1">
      <c r="A11" s="90" t="s">
        <v>81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13"/>
    </row>
    <row r="12" spans="1:17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ht="14.45" customHeight="1">
      <c r="A13" s="82" t="s">
        <v>4</v>
      </c>
      <c r="B13" s="83" t="s">
        <v>22</v>
      </c>
      <c r="C13" s="84" t="s">
        <v>9</v>
      </c>
      <c r="D13" s="87" t="s">
        <v>5</v>
      </c>
      <c r="E13" s="87" t="s">
        <v>6</v>
      </c>
      <c r="F13" s="72" t="s">
        <v>7</v>
      </c>
      <c r="G13" s="73"/>
      <c r="H13" s="73"/>
      <c r="I13" s="73"/>
      <c r="J13" s="74"/>
      <c r="K13" s="65" t="s">
        <v>10</v>
      </c>
      <c r="L13" s="65" t="s">
        <v>11</v>
      </c>
      <c r="M13" s="65" t="s">
        <v>18</v>
      </c>
      <c r="N13" s="65" t="s">
        <v>12</v>
      </c>
      <c r="O13" s="65" t="s">
        <v>13</v>
      </c>
      <c r="P13" s="65" t="s">
        <v>20</v>
      </c>
      <c r="Q13" s="5"/>
    </row>
    <row r="14" spans="1:17" ht="15" customHeight="1">
      <c r="A14" s="82"/>
      <c r="B14" s="83"/>
      <c r="C14" s="85"/>
      <c r="D14" s="88"/>
      <c r="E14" s="88"/>
      <c r="F14" s="75"/>
      <c r="G14" s="76"/>
      <c r="H14" s="76"/>
      <c r="I14" s="76"/>
      <c r="J14" s="77"/>
      <c r="K14" s="66"/>
      <c r="L14" s="66"/>
      <c r="M14" s="66"/>
      <c r="N14" s="66"/>
      <c r="O14" s="66"/>
      <c r="P14" s="66"/>
      <c r="Q14" s="5"/>
    </row>
    <row r="15" spans="1:17" ht="14.45" customHeight="1">
      <c r="A15" s="82"/>
      <c r="B15" s="83"/>
      <c r="C15" s="85"/>
      <c r="D15" s="88"/>
      <c r="E15" s="88"/>
      <c r="F15" s="68" t="s">
        <v>91</v>
      </c>
      <c r="G15" s="68" t="s">
        <v>92</v>
      </c>
      <c r="H15" s="68" t="s">
        <v>93</v>
      </c>
      <c r="I15" s="70" t="s">
        <v>15</v>
      </c>
      <c r="J15" s="70" t="s">
        <v>15</v>
      </c>
      <c r="K15" s="66"/>
      <c r="L15" s="66"/>
      <c r="M15" s="66"/>
      <c r="N15" s="66"/>
      <c r="O15" s="66"/>
      <c r="P15" s="66"/>
      <c r="Q15" s="5"/>
    </row>
    <row r="16" spans="1:17" ht="78" customHeight="1">
      <c r="A16" s="82"/>
      <c r="B16" s="83"/>
      <c r="C16" s="86"/>
      <c r="D16" s="89"/>
      <c r="E16" s="89"/>
      <c r="F16" s="69"/>
      <c r="G16" s="69"/>
      <c r="H16" s="69"/>
      <c r="I16" s="71"/>
      <c r="J16" s="71"/>
      <c r="K16" s="67"/>
      <c r="L16" s="67"/>
      <c r="M16" s="67"/>
      <c r="N16" s="67"/>
      <c r="O16" s="67"/>
      <c r="P16" s="67"/>
      <c r="Q16" s="5"/>
    </row>
    <row r="17" spans="1:16">
      <c r="A17" s="18">
        <v>1</v>
      </c>
      <c r="B17" s="19">
        <v>2</v>
      </c>
      <c r="C17" s="17">
        <v>3</v>
      </c>
      <c r="D17" s="20">
        <v>4</v>
      </c>
      <c r="E17" s="29">
        <v>5</v>
      </c>
      <c r="F17" s="26">
        <v>6</v>
      </c>
      <c r="G17" s="26">
        <v>7</v>
      </c>
      <c r="H17" s="14">
        <v>8</v>
      </c>
      <c r="I17" s="15">
        <v>9</v>
      </c>
      <c r="J17" s="14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</row>
    <row r="18" spans="1:16" s="46" customFormat="1" ht="24">
      <c r="A18" s="32">
        <v>1</v>
      </c>
      <c r="B18" s="33" t="s">
        <v>26</v>
      </c>
      <c r="C18" s="34" t="s">
        <v>63</v>
      </c>
      <c r="D18" s="35" t="s">
        <v>83</v>
      </c>
      <c r="E18" s="36">
        <v>1</v>
      </c>
      <c r="F18" s="37">
        <v>379.68</v>
      </c>
      <c r="G18" s="38">
        <v>386.46</v>
      </c>
      <c r="H18" s="39">
        <v>339</v>
      </c>
      <c r="I18" s="40" t="s">
        <v>21</v>
      </c>
      <c r="J18" s="41" t="s">
        <v>21</v>
      </c>
      <c r="K18" s="48">
        <f>MIN(F18:J18)</f>
        <v>339</v>
      </c>
      <c r="L18" s="43" t="s">
        <v>21</v>
      </c>
      <c r="M18" s="43" t="s">
        <v>21</v>
      </c>
      <c r="N18" s="43" t="s">
        <v>21</v>
      </c>
      <c r="O18" s="44">
        <f>MIN(K18:N18)</f>
        <v>339</v>
      </c>
      <c r="P18" s="45">
        <f>E18*O18</f>
        <v>339</v>
      </c>
    </row>
    <row r="19" spans="1:16" s="46" customFormat="1" ht="24">
      <c r="A19" s="32">
        <v>2</v>
      </c>
      <c r="B19" s="33" t="s">
        <v>85</v>
      </c>
      <c r="C19" s="34" t="s">
        <v>63</v>
      </c>
      <c r="D19" s="35" t="s">
        <v>62</v>
      </c>
      <c r="E19" s="36">
        <v>1</v>
      </c>
      <c r="F19" s="44">
        <v>661.92</v>
      </c>
      <c r="G19" s="48">
        <v>673.74</v>
      </c>
      <c r="H19" s="48">
        <v>591</v>
      </c>
      <c r="I19" s="40" t="s">
        <v>21</v>
      </c>
      <c r="J19" s="41" t="s">
        <v>21</v>
      </c>
      <c r="K19" s="48">
        <f t="shared" ref="K19:K63" si="0">MIN(F19:J19)</f>
        <v>591</v>
      </c>
      <c r="L19" s="43" t="s">
        <v>21</v>
      </c>
      <c r="M19" s="43" t="s">
        <v>21</v>
      </c>
      <c r="N19" s="43" t="s">
        <v>21</v>
      </c>
      <c r="O19" s="44">
        <f t="shared" ref="O19:O63" si="1">MIN(K19:N19)</f>
        <v>591</v>
      </c>
      <c r="P19" s="45">
        <f>E19*O19</f>
        <v>591</v>
      </c>
    </row>
    <row r="20" spans="1:16" ht="25.5">
      <c r="A20" s="18">
        <v>3</v>
      </c>
      <c r="B20" s="25" t="s">
        <v>27</v>
      </c>
      <c r="C20" s="17" t="s">
        <v>63</v>
      </c>
      <c r="D20" s="35" t="s">
        <v>83</v>
      </c>
      <c r="E20" s="36">
        <v>1</v>
      </c>
      <c r="F20" s="24">
        <v>327.60000000000002</v>
      </c>
      <c r="G20" s="28">
        <v>333.45</v>
      </c>
      <c r="H20" s="28">
        <v>292.5</v>
      </c>
      <c r="I20" s="15" t="s">
        <v>21</v>
      </c>
      <c r="J20" s="30" t="s">
        <v>21</v>
      </c>
      <c r="K20" s="48">
        <f t="shared" si="0"/>
        <v>292.5</v>
      </c>
      <c r="L20" s="16" t="s">
        <v>21</v>
      </c>
      <c r="M20" s="16" t="s">
        <v>21</v>
      </c>
      <c r="N20" s="16" t="s">
        <v>21</v>
      </c>
      <c r="O20" s="44">
        <f t="shared" si="1"/>
        <v>292.5</v>
      </c>
      <c r="P20" s="31">
        <f t="shared" ref="P20:P63" si="2">E20*O20</f>
        <v>292.5</v>
      </c>
    </row>
    <row r="21" spans="1:16" ht="25.5">
      <c r="A21" s="18">
        <v>4</v>
      </c>
      <c r="B21" s="25" t="s">
        <v>28</v>
      </c>
      <c r="C21" s="17" t="s">
        <v>63</v>
      </c>
      <c r="D21" s="35" t="s">
        <v>83</v>
      </c>
      <c r="E21" s="36">
        <v>1</v>
      </c>
      <c r="F21" s="24">
        <v>327.60000000000002</v>
      </c>
      <c r="G21" s="28">
        <v>333.45</v>
      </c>
      <c r="H21" s="28">
        <v>292.5</v>
      </c>
      <c r="I21" s="15" t="s">
        <v>21</v>
      </c>
      <c r="J21" s="30" t="s">
        <v>21</v>
      </c>
      <c r="K21" s="48">
        <f t="shared" si="0"/>
        <v>292.5</v>
      </c>
      <c r="L21" s="16" t="s">
        <v>21</v>
      </c>
      <c r="M21" s="16" t="s">
        <v>21</v>
      </c>
      <c r="N21" s="16" t="s">
        <v>21</v>
      </c>
      <c r="O21" s="44">
        <f t="shared" si="1"/>
        <v>292.5</v>
      </c>
      <c r="P21" s="31">
        <f t="shared" si="2"/>
        <v>292.5</v>
      </c>
    </row>
    <row r="22" spans="1:16" ht="25.5">
      <c r="A22" s="18">
        <v>5</v>
      </c>
      <c r="B22" s="25" t="s">
        <v>29</v>
      </c>
      <c r="C22" s="17" t="s">
        <v>63</v>
      </c>
      <c r="D22" s="35" t="s">
        <v>83</v>
      </c>
      <c r="E22" s="36">
        <v>1</v>
      </c>
      <c r="F22" s="24">
        <v>603.12</v>
      </c>
      <c r="G22" s="28">
        <v>613.89</v>
      </c>
      <c r="H22" s="28">
        <v>538.5</v>
      </c>
      <c r="I22" s="15" t="s">
        <v>21</v>
      </c>
      <c r="J22" s="30" t="s">
        <v>21</v>
      </c>
      <c r="K22" s="48">
        <f t="shared" si="0"/>
        <v>538.5</v>
      </c>
      <c r="L22" s="16" t="s">
        <v>21</v>
      </c>
      <c r="M22" s="16" t="s">
        <v>21</v>
      </c>
      <c r="N22" s="16" t="s">
        <v>21</v>
      </c>
      <c r="O22" s="44">
        <f t="shared" si="1"/>
        <v>538.5</v>
      </c>
      <c r="P22" s="31">
        <f t="shared" si="2"/>
        <v>538.5</v>
      </c>
    </row>
    <row r="23" spans="1:16" ht="25.5">
      <c r="A23" s="18">
        <v>6</v>
      </c>
      <c r="B23" s="25" t="s">
        <v>30</v>
      </c>
      <c r="C23" s="17" t="s">
        <v>63</v>
      </c>
      <c r="D23" s="35" t="s">
        <v>83</v>
      </c>
      <c r="E23" s="36">
        <v>1</v>
      </c>
      <c r="F23" s="24">
        <v>430.08</v>
      </c>
      <c r="G23" s="28">
        <v>437.76</v>
      </c>
      <c r="H23" s="28">
        <v>384</v>
      </c>
      <c r="I23" s="15" t="s">
        <v>21</v>
      </c>
      <c r="J23" s="30" t="s">
        <v>21</v>
      </c>
      <c r="K23" s="48">
        <f t="shared" si="0"/>
        <v>384</v>
      </c>
      <c r="L23" s="16" t="s">
        <v>21</v>
      </c>
      <c r="M23" s="16" t="s">
        <v>21</v>
      </c>
      <c r="N23" s="16" t="s">
        <v>21</v>
      </c>
      <c r="O23" s="44">
        <f t="shared" si="1"/>
        <v>384</v>
      </c>
      <c r="P23" s="31">
        <f t="shared" si="2"/>
        <v>384</v>
      </c>
    </row>
    <row r="24" spans="1:16" ht="25.5">
      <c r="A24" s="18">
        <v>7</v>
      </c>
      <c r="B24" s="25" t="s">
        <v>31</v>
      </c>
      <c r="C24" s="17" t="s">
        <v>63</v>
      </c>
      <c r="D24" s="35" t="s">
        <v>83</v>
      </c>
      <c r="E24" s="36">
        <v>1</v>
      </c>
      <c r="F24" s="24">
        <v>309.12</v>
      </c>
      <c r="G24" s="28">
        <v>314.64</v>
      </c>
      <c r="H24" s="28">
        <v>276</v>
      </c>
      <c r="I24" s="15" t="s">
        <v>21</v>
      </c>
      <c r="J24" s="30" t="s">
        <v>21</v>
      </c>
      <c r="K24" s="48">
        <f t="shared" si="0"/>
        <v>276</v>
      </c>
      <c r="L24" s="16" t="s">
        <v>21</v>
      </c>
      <c r="M24" s="16" t="s">
        <v>21</v>
      </c>
      <c r="N24" s="16" t="s">
        <v>21</v>
      </c>
      <c r="O24" s="44">
        <f t="shared" si="1"/>
        <v>276</v>
      </c>
      <c r="P24" s="31">
        <f t="shared" si="2"/>
        <v>276</v>
      </c>
    </row>
    <row r="25" spans="1:16" s="46" customFormat="1" ht="24">
      <c r="A25" s="32">
        <v>8</v>
      </c>
      <c r="B25" s="33" t="s">
        <v>97</v>
      </c>
      <c r="C25" s="34" t="s">
        <v>64</v>
      </c>
      <c r="D25" s="35" t="s">
        <v>62</v>
      </c>
      <c r="E25" s="36">
        <v>5</v>
      </c>
      <c r="F25" s="44">
        <v>576.24</v>
      </c>
      <c r="G25" s="48">
        <v>586.53</v>
      </c>
      <c r="H25" s="48">
        <v>514.5</v>
      </c>
      <c r="I25" s="40" t="s">
        <v>21</v>
      </c>
      <c r="J25" s="41" t="s">
        <v>21</v>
      </c>
      <c r="K25" s="48">
        <f t="shared" si="0"/>
        <v>514.5</v>
      </c>
      <c r="L25" s="43" t="s">
        <v>21</v>
      </c>
      <c r="M25" s="43" t="s">
        <v>21</v>
      </c>
      <c r="N25" s="43" t="s">
        <v>21</v>
      </c>
      <c r="O25" s="44">
        <f t="shared" si="1"/>
        <v>514.5</v>
      </c>
      <c r="P25" s="45">
        <f t="shared" si="2"/>
        <v>2572.5</v>
      </c>
    </row>
    <row r="26" spans="1:16" ht="24">
      <c r="A26" s="18">
        <v>9</v>
      </c>
      <c r="B26" s="25" t="s">
        <v>98</v>
      </c>
      <c r="C26" s="17" t="s">
        <v>65</v>
      </c>
      <c r="D26" s="35" t="s">
        <v>62</v>
      </c>
      <c r="E26" s="36">
        <v>4</v>
      </c>
      <c r="F26" s="24">
        <v>327.60000000000002</v>
      </c>
      <c r="G26" s="28">
        <v>333.45</v>
      </c>
      <c r="H26" s="28">
        <v>292.5</v>
      </c>
      <c r="I26" s="15" t="s">
        <v>21</v>
      </c>
      <c r="J26" s="30" t="s">
        <v>21</v>
      </c>
      <c r="K26" s="48">
        <f t="shared" si="0"/>
        <v>292.5</v>
      </c>
      <c r="L26" s="16" t="s">
        <v>21</v>
      </c>
      <c r="M26" s="16" t="s">
        <v>21</v>
      </c>
      <c r="N26" s="16" t="s">
        <v>21</v>
      </c>
      <c r="O26" s="44">
        <f t="shared" si="1"/>
        <v>292.5</v>
      </c>
      <c r="P26" s="31">
        <f t="shared" si="2"/>
        <v>1170</v>
      </c>
    </row>
    <row r="27" spans="1:16" ht="25.5">
      <c r="A27" s="18">
        <v>10</v>
      </c>
      <c r="B27" s="25" t="s">
        <v>32</v>
      </c>
      <c r="C27" s="17" t="s">
        <v>65</v>
      </c>
      <c r="D27" s="35" t="s">
        <v>62</v>
      </c>
      <c r="E27" s="36">
        <v>4</v>
      </c>
      <c r="F27" s="24">
        <v>838.32</v>
      </c>
      <c r="G27" s="28">
        <v>853.29</v>
      </c>
      <c r="H27" s="28">
        <v>748.5</v>
      </c>
      <c r="I27" s="15" t="s">
        <v>21</v>
      </c>
      <c r="J27" s="30" t="s">
        <v>21</v>
      </c>
      <c r="K27" s="48">
        <f t="shared" si="0"/>
        <v>748.5</v>
      </c>
      <c r="L27" s="16" t="s">
        <v>21</v>
      </c>
      <c r="M27" s="16" t="s">
        <v>21</v>
      </c>
      <c r="N27" s="16" t="s">
        <v>21</v>
      </c>
      <c r="O27" s="44">
        <f t="shared" si="1"/>
        <v>748.5</v>
      </c>
      <c r="P27" s="31">
        <f t="shared" si="2"/>
        <v>2994</v>
      </c>
    </row>
    <row r="28" spans="1:16" s="46" customFormat="1" ht="25.5">
      <c r="A28" s="32">
        <v>11</v>
      </c>
      <c r="B28" s="33" t="s">
        <v>33</v>
      </c>
      <c r="C28" s="34" t="s">
        <v>65</v>
      </c>
      <c r="D28" s="35" t="s">
        <v>62</v>
      </c>
      <c r="E28" s="36">
        <v>5</v>
      </c>
      <c r="F28" s="44">
        <v>430.08</v>
      </c>
      <c r="G28" s="48">
        <v>437.76</v>
      </c>
      <c r="H28" s="48">
        <v>384</v>
      </c>
      <c r="I28" s="40" t="s">
        <v>21</v>
      </c>
      <c r="J28" s="41" t="s">
        <v>21</v>
      </c>
      <c r="K28" s="48">
        <f t="shared" si="0"/>
        <v>384</v>
      </c>
      <c r="L28" s="43" t="s">
        <v>21</v>
      </c>
      <c r="M28" s="43" t="s">
        <v>21</v>
      </c>
      <c r="N28" s="43" t="s">
        <v>21</v>
      </c>
      <c r="O28" s="44">
        <f t="shared" si="1"/>
        <v>384</v>
      </c>
      <c r="P28" s="45">
        <f t="shared" si="2"/>
        <v>1920</v>
      </c>
    </row>
    <row r="29" spans="1:16" s="46" customFormat="1" ht="25.5">
      <c r="A29" s="32">
        <v>12</v>
      </c>
      <c r="B29" s="33" t="s">
        <v>86</v>
      </c>
      <c r="C29" s="34"/>
      <c r="D29" s="35" t="s">
        <v>62</v>
      </c>
      <c r="E29" s="36">
        <v>2</v>
      </c>
      <c r="F29" s="44">
        <v>522.48</v>
      </c>
      <c r="G29" s="48">
        <v>531.80999999999995</v>
      </c>
      <c r="H29" s="48">
        <v>466.5</v>
      </c>
      <c r="I29" s="40" t="s">
        <v>21</v>
      </c>
      <c r="J29" s="41" t="s">
        <v>21</v>
      </c>
      <c r="K29" s="48">
        <f t="shared" si="0"/>
        <v>466.5</v>
      </c>
      <c r="L29" s="43" t="s">
        <v>21</v>
      </c>
      <c r="M29" s="43" t="s">
        <v>21</v>
      </c>
      <c r="N29" s="43" t="s">
        <v>21</v>
      </c>
      <c r="O29" s="44">
        <f t="shared" si="1"/>
        <v>466.5</v>
      </c>
      <c r="P29" s="45">
        <f t="shared" si="2"/>
        <v>933</v>
      </c>
    </row>
    <row r="30" spans="1:16" s="46" customFormat="1" ht="25.5">
      <c r="A30" s="32">
        <v>13</v>
      </c>
      <c r="B30" s="33" t="s">
        <v>99</v>
      </c>
      <c r="C30" s="34"/>
      <c r="D30" s="35" t="s">
        <v>62</v>
      </c>
      <c r="E30" s="36">
        <v>8</v>
      </c>
      <c r="F30" s="44">
        <v>3108</v>
      </c>
      <c r="G30" s="48">
        <v>3163.5</v>
      </c>
      <c r="H30" s="48">
        <v>2775</v>
      </c>
      <c r="I30" s="40" t="s">
        <v>21</v>
      </c>
      <c r="J30" s="41" t="s">
        <v>21</v>
      </c>
      <c r="K30" s="48">
        <f t="shared" si="0"/>
        <v>2775</v>
      </c>
      <c r="L30" s="43" t="s">
        <v>21</v>
      </c>
      <c r="M30" s="43" t="s">
        <v>21</v>
      </c>
      <c r="N30" s="43" t="s">
        <v>21</v>
      </c>
      <c r="O30" s="44">
        <f t="shared" si="1"/>
        <v>2775</v>
      </c>
      <c r="P30" s="45">
        <f t="shared" si="2"/>
        <v>22200</v>
      </c>
    </row>
    <row r="31" spans="1:16" ht="25.5">
      <c r="A31" s="32">
        <v>14</v>
      </c>
      <c r="B31" s="25" t="s">
        <v>34</v>
      </c>
      <c r="C31" s="17" t="s">
        <v>66</v>
      </c>
      <c r="D31" s="35" t="s">
        <v>62</v>
      </c>
      <c r="E31" s="36">
        <v>1</v>
      </c>
      <c r="F31" s="24">
        <v>485.52</v>
      </c>
      <c r="G31" s="28">
        <v>494.19</v>
      </c>
      <c r="H31" s="28">
        <v>433.5</v>
      </c>
      <c r="I31" s="15" t="s">
        <v>21</v>
      </c>
      <c r="J31" s="30" t="s">
        <v>21</v>
      </c>
      <c r="K31" s="48">
        <f t="shared" si="0"/>
        <v>433.5</v>
      </c>
      <c r="L31" s="16" t="s">
        <v>21</v>
      </c>
      <c r="M31" s="16" t="s">
        <v>21</v>
      </c>
      <c r="N31" s="16" t="s">
        <v>21</v>
      </c>
      <c r="O31" s="44">
        <f t="shared" si="1"/>
        <v>433.5</v>
      </c>
      <c r="P31" s="31">
        <f t="shared" si="2"/>
        <v>433.5</v>
      </c>
    </row>
    <row r="32" spans="1:16" ht="25.5">
      <c r="A32" s="32">
        <v>15</v>
      </c>
      <c r="B32" s="25" t="s">
        <v>35</v>
      </c>
      <c r="C32" s="17" t="s">
        <v>66</v>
      </c>
      <c r="D32" s="35" t="s">
        <v>62</v>
      </c>
      <c r="E32" s="36">
        <v>1</v>
      </c>
      <c r="F32" s="24">
        <v>609.84</v>
      </c>
      <c r="G32" s="28">
        <v>620.73</v>
      </c>
      <c r="H32" s="28">
        <v>544.5</v>
      </c>
      <c r="I32" s="15" t="s">
        <v>21</v>
      </c>
      <c r="J32" s="30" t="s">
        <v>21</v>
      </c>
      <c r="K32" s="48">
        <f t="shared" si="0"/>
        <v>544.5</v>
      </c>
      <c r="L32" s="16" t="s">
        <v>21</v>
      </c>
      <c r="M32" s="16" t="s">
        <v>21</v>
      </c>
      <c r="N32" s="16" t="s">
        <v>21</v>
      </c>
      <c r="O32" s="44">
        <f t="shared" si="1"/>
        <v>544.5</v>
      </c>
      <c r="P32" s="31">
        <f t="shared" si="2"/>
        <v>544.5</v>
      </c>
    </row>
    <row r="33" spans="1:16" ht="24">
      <c r="A33" s="32">
        <v>16</v>
      </c>
      <c r="B33" s="25" t="s">
        <v>36</v>
      </c>
      <c r="C33" s="17" t="s">
        <v>67</v>
      </c>
      <c r="D33" s="35" t="s">
        <v>62</v>
      </c>
      <c r="E33" s="36">
        <v>5</v>
      </c>
      <c r="F33" s="24">
        <v>36.96</v>
      </c>
      <c r="G33" s="28">
        <v>37.619999999999997</v>
      </c>
      <c r="H33" s="28">
        <v>33</v>
      </c>
      <c r="I33" s="15" t="s">
        <v>21</v>
      </c>
      <c r="J33" s="30" t="s">
        <v>21</v>
      </c>
      <c r="K33" s="48">
        <f t="shared" si="0"/>
        <v>33</v>
      </c>
      <c r="L33" s="16" t="s">
        <v>21</v>
      </c>
      <c r="M33" s="16" t="s">
        <v>21</v>
      </c>
      <c r="N33" s="16" t="s">
        <v>21</v>
      </c>
      <c r="O33" s="44">
        <f t="shared" si="1"/>
        <v>33</v>
      </c>
      <c r="P33" s="31">
        <f t="shared" si="2"/>
        <v>165</v>
      </c>
    </row>
    <row r="34" spans="1:16" s="46" customFormat="1" ht="24">
      <c r="A34" s="32">
        <v>17</v>
      </c>
      <c r="B34" s="33" t="s">
        <v>100</v>
      </c>
      <c r="C34" s="34" t="s">
        <v>68</v>
      </c>
      <c r="D34" s="35" t="s">
        <v>62</v>
      </c>
      <c r="E34" s="36">
        <v>5</v>
      </c>
      <c r="F34" s="44">
        <v>194.88</v>
      </c>
      <c r="G34" s="48">
        <v>198.36</v>
      </c>
      <c r="H34" s="48">
        <v>174</v>
      </c>
      <c r="I34" s="40" t="s">
        <v>21</v>
      </c>
      <c r="J34" s="41" t="s">
        <v>21</v>
      </c>
      <c r="K34" s="48">
        <f t="shared" si="0"/>
        <v>174</v>
      </c>
      <c r="L34" s="43" t="s">
        <v>21</v>
      </c>
      <c r="M34" s="43" t="s">
        <v>21</v>
      </c>
      <c r="N34" s="43" t="s">
        <v>21</v>
      </c>
      <c r="O34" s="44">
        <f t="shared" si="1"/>
        <v>174</v>
      </c>
      <c r="P34" s="45">
        <f t="shared" si="2"/>
        <v>870</v>
      </c>
    </row>
    <row r="35" spans="1:16" ht="25.5">
      <c r="A35" s="32">
        <v>18</v>
      </c>
      <c r="B35" s="25" t="s">
        <v>37</v>
      </c>
      <c r="C35" s="17" t="s">
        <v>69</v>
      </c>
      <c r="D35" s="35" t="s">
        <v>62</v>
      </c>
      <c r="E35" s="36">
        <v>2</v>
      </c>
      <c r="F35" s="24">
        <v>648.48</v>
      </c>
      <c r="G35" s="28">
        <v>660.06</v>
      </c>
      <c r="H35" s="28">
        <v>579</v>
      </c>
      <c r="I35" s="15" t="s">
        <v>21</v>
      </c>
      <c r="J35" s="30" t="s">
        <v>21</v>
      </c>
      <c r="K35" s="48">
        <f t="shared" si="0"/>
        <v>579</v>
      </c>
      <c r="L35" s="16" t="s">
        <v>21</v>
      </c>
      <c r="M35" s="16" t="s">
        <v>21</v>
      </c>
      <c r="N35" s="16" t="s">
        <v>21</v>
      </c>
      <c r="O35" s="44">
        <f t="shared" si="1"/>
        <v>579</v>
      </c>
      <c r="P35" s="31">
        <f t="shared" si="2"/>
        <v>1158</v>
      </c>
    </row>
    <row r="36" spans="1:16" ht="38.25">
      <c r="A36" s="32">
        <v>19</v>
      </c>
      <c r="B36" s="25" t="s">
        <v>38</v>
      </c>
      <c r="C36" s="17" t="s">
        <v>70</v>
      </c>
      <c r="D36" s="35" t="s">
        <v>62</v>
      </c>
      <c r="E36" s="36">
        <v>4</v>
      </c>
      <c r="F36" s="24">
        <v>675.36</v>
      </c>
      <c r="G36" s="28">
        <v>687.42</v>
      </c>
      <c r="H36" s="28">
        <v>603</v>
      </c>
      <c r="I36" s="15" t="s">
        <v>21</v>
      </c>
      <c r="J36" s="30" t="s">
        <v>21</v>
      </c>
      <c r="K36" s="48">
        <f t="shared" si="0"/>
        <v>603</v>
      </c>
      <c r="L36" s="16" t="s">
        <v>21</v>
      </c>
      <c r="M36" s="16" t="s">
        <v>21</v>
      </c>
      <c r="N36" s="16" t="s">
        <v>21</v>
      </c>
      <c r="O36" s="44">
        <f t="shared" si="1"/>
        <v>603</v>
      </c>
      <c r="P36" s="31">
        <f t="shared" si="2"/>
        <v>2412</v>
      </c>
    </row>
    <row r="37" spans="1:16" ht="25.5">
      <c r="A37" s="32">
        <v>20</v>
      </c>
      <c r="B37" s="25" t="s">
        <v>39</v>
      </c>
      <c r="C37" s="17" t="s">
        <v>71</v>
      </c>
      <c r="D37" s="35" t="s">
        <v>62</v>
      </c>
      <c r="E37" s="36">
        <v>3</v>
      </c>
      <c r="F37" s="24">
        <v>796.32</v>
      </c>
      <c r="G37" s="28">
        <v>810.54</v>
      </c>
      <c r="H37" s="28">
        <v>711</v>
      </c>
      <c r="I37" s="15" t="s">
        <v>21</v>
      </c>
      <c r="J37" s="30" t="s">
        <v>21</v>
      </c>
      <c r="K37" s="48">
        <f t="shared" si="0"/>
        <v>711</v>
      </c>
      <c r="L37" s="16" t="s">
        <v>21</v>
      </c>
      <c r="M37" s="16" t="s">
        <v>21</v>
      </c>
      <c r="N37" s="16" t="s">
        <v>21</v>
      </c>
      <c r="O37" s="44">
        <f t="shared" si="1"/>
        <v>711</v>
      </c>
      <c r="P37" s="31">
        <f t="shared" si="2"/>
        <v>2133</v>
      </c>
    </row>
    <row r="38" spans="1:16" ht="38.25">
      <c r="A38" s="32">
        <v>21</v>
      </c>
      <c r="B38" s="25" t="s">
        <v>40</v>
      </c>
      <c r="C38" s="17" t="s">
        <v>72</v>
      </c>
      <c r="D38" s="35" t="s">
        <v>62</v>
      </c>
      <c r="E38" s="36">
        <v>4</v>
      </c>
      <c r="F38" s="24">
        <v>1276.8</v>
      </c>
      <c r="G38" s="28">
        <v>1299.5999999999999</v>
      </c>
      <c r="H38" s="28">
        <v>1140</v>
      </c>
      <c r="I38" s="15" t="s">
        <v>21</v>
      </c>
      <c r="J38" s="30" t="s">
        <v>21</v>
      </c>
      <c r="K38" s="48">
        <f t="shared" si="0"/>
        <v>1140</v>
      </c>
      <c r="L38" s="16" t="s">
        <v>21</v>
      </c>
      <c r="M38" s="16" t="s">
        <v>21</v>
      </c>
      <c r="N38" s="16" t="s">
        <v>21</v>
      </c>
      <c r="O38" s="44">
        <f t="shared" si="1"/>
        <v>1140</v>
      </c>
      <c r="P38" s="31">
        <f t="shared" si="2"/>
        <v>4560</v>
      </c>
    </row>
    <row r="39" spans="1:16" ht="25.5">
      <c r="A39" s="32">
        <v>22</v>
      </c>
      <c r="B39" s="25" t="s">
        <v>41</v>
      </c>
      <c r="C39" s="17" t="s">
        <v>72</v>
      </c>
      <c r="D39" s="35" t="s">
        <v>62</v>
      </c>
      <c r="E39" s="36">
        <v>4</v>
      </c>
      <c r="F39" s="24">
        <v>1293.5999999999999</v>
      </c>
      <c r="G39" s="28">
        <v>1316.7</v>
      </c>
      <c r="H39" s="28">
        <v>1155</v>
      </c>
      <c r="I39" s="15" t="s">
        <v>21</v>
      </c>
      <c r="J39" s="30" t="s">
        <v>21</v>
      </c>
      <c r="K39" s="48">
        <f t="shared" si="0"/>
        <v>1155</v>
      </c>
      <c r="L39" s="16" t="s">
        <v>21</v>
      </c>
      <c r="M39" s="16" t="s">
        <v>21</v>
      </c>
      <c r="N39" s="16" t="s">
        <v>21</v>
      </c>
      <c r="O39" s="44">
        <f t="shared" si="1"/>
        <v>1155</v>
      </c>
      <c r="P39" s="31">
        <f t="shared" si="2"/>
        <v>4620</v>
      </c>
    </row>
    <row r="40" spans="1:16" ht="25.5">
      <c r="A40" s="32">
        <v>23</v>
      </c>
      <c r="B40" s="25" t="s">
        <v>42</v>
      </c>
      <c r="C40" s="17" t="s">
        <v>73</v>
      </c>
      <c r="D40" s="35" t="s">
        <v>62</v>
      </c>
      <c r="E40" s="36">
        <v>100</v>
      </c>
      <c r="F40" s="24">
        <v>60.04</v>
      </c>
      <c r="G40" s="28">
        <v>61.12</v>
      </c>
      <c r="H40" s="28">
        <v>53.61</v>
      </c>
      <c r="I40" s="15" t="s">
        <v>21</v>
      </c>
      <c r="J40" s="30" t="s">
        <v>21</v>
      </c>
      <c r="K40" s="48">
        <f t="shared" si="0"/>
        <v>53.61</v>
      </c>
      <c r="L40" s="16" t="s">
        <v>21</v>
      </c>
      <c r="M40" s="16" t="s">
        <v>21</v>
      </c>
      <c r="N40" s="16" t="s">
        <v>21</v>
      </c>
      <c r="O40" s="44">
        <f t="shared" si="1"/>
        <v>53.61</v>
      </c>
      <c r="P40" s="31">
        <f t="shared" si="2"/>
        <v>5361</v>
      </c>
    </row>
    <row r="41" spans="1:16" s="46" customFormat="1" ht="24">
      <c r="A41" s="32">
        <v>24</v>
      </c>
      <c r="B41" s="33" t="s">
        <v>43</v>
      </c>
      <c r="C41" s="34" t="s">
        <v>74</v>
      </c>
      <c r="D41" s="35" t="s">
        <v>83</v>
      </c>
      <c r="E41" s="36">
        <v>2</v>
      </c>
      <c r="F41" s="44">
        <v>552.72</v>
      </c>
      <c r="G41" s="48">
        <v>562.59</v>
      </c>
      <c r="H41" s="48">
        <v>493.5</v>
      </c>
      <c r="I41" s="40" t="s">
        <v>21</v>
      </c>
      <c r="J41" s="41" t="s">
        <v>21</v>
      </c>
      <c r="K41" s="48">
        <f t="shared" si="0"/>
        <v>493.5</v>
      </c>
      <c r="L41" s="43" t="s">
        <v>21</v>
      </c>
      <c r="M41" s="43" t="s">
        <v>21</v>
      </c>
      <c r="N41" s="43" t="s">
        <v>21</v>
      </c>
      <c r="O41" s="44">
        <f t="shared" si="1"/>
        <v>493.5</v>
      </c>
      <c r="P41" s="45">
        <f t="shared" si="2"/>
        <v>987</v>
      </c>
    </row>
    <row r="42" spans="1:16" ht="38.25">
      <c r="A42" s="32">
        <v>25</v>
      </c>
      <c r="B42" s="25" t="s">
        <v>44</v>
      </c>
      <c r="C42" s="17" t="s">
        <v>70</v>
      </c>
      <c r="D42" s="35" t="s">
        <v>62</v>
      </c>
      <c r="E42" s="36">
        <v>2</v>
      </c>
      <c r="F42" s="24">
        <v>2229.36</v>
      </c>
      <c r="G42" s="28">
        <v>2269.17</v>
      </c>
      <c r="H42" s="28">
        <v>1990.5</v>
      </c>
      <c r="I42" s="15" t="s">
        <v>21</v>
      </c>
      <c r="J42" s="30" t="s">
        <v>21</v>
      </c>
      <c r="K42" s="48">
        <f t="shared" si="0"/>
        <v>1990.5</v>
      </c>
      <c r="L42" s="16" t="s">
        <v>21</v>
      </c>
      <c r="M42" s="16" t="s">
        <v>21</v>
      </c>
      <c r="N42" s="16" t="s">
        <v>21</v>
      </c>
      <c r="O42" s="44">
        <f t="shared" si="1"/>
        <v>1990.5</v>
      </c>
      <c r="P42" s="31">
        <f t="shared" si="2"/>
        <v>3981</v>
      </c>
    </row>
    <row r="43" spans="1:16" ht="25.5">
      <c r="A43" s="32">
        <v>26</v>
      </c>
      <c r="B43" s="25" t="s">
        <v>45</v>
      </c>
      <c r="C43" s="17" t="s">
        <v>75</v>
      </c>
      <c r="D43" s="35" t="s">
        <v>62</v>
      </c>
      <c r="E43" s="36">
        <v>1</v>
      </c>
      <c r="F43" s="24">
        <v>624.96</v>
      </c>
      <c r="G43" s="28">
        <v>636.12</v>
      </c>
      <c r="H43" s="28">
        <v>558</v>
      </c>
      <c r="I43" s="15" t="s">
        <v>21</v>
      </c>
      <c r="J43" s="30" t="s">
        <v>21</v>
      </c>
      <c r="K43" s="48">
        <f t="shared" si="0"/>
        <v>558</v>
      </c>
      <c r="L43" s="16" t="s">
        <v>21</v>
      </c>
      <c r="M43" s="16" t="s">
        <v>21</v>
      </c>
      <c r="N43" s="16" t="s">
        <v>21</v>
      </c>
      <c r="O43" s="44">
        <f t="shared" si="1"/>
        <v>558</v>
      </c>
      <c r="P43" s="31">
        <f t="shared" si="2"/>
        <v>558</v>
      </c>
    </row>
    <row r="44" spans="1:16" ht="25.5">
      <c r="A44" s="32">
        <v>27</v>
      </c>
      <c r="B44" s="51" t="s">
        <v>46</v>
      </c>
      <c r="C44" s="17" t="s">
        <v>75</v>
      </c>
      <c r="D44" s="52" t="s">
        <v>62</v>
      </c>
      <c r="E44" s="47">
        <v>1</v>
      </c>
      <c r="F44" s="24">
        <v>3042.48</v>
      </c>
      <c r="G44" s="28">
        <v>3096.81</v>
      </c>
      <c r="H44" s="28">
        <v>2716.5</v>
      </c>
      <c r="I44" s="53" t="s">
        <v>21</v>
      </c>
      <c r="J44" s="30" t="s">
        <v>21</v>
      </c>
      <c r="K44" s="48">
        <f t="shared" si="0"/>
        <v>2716.5</v>
      </c>
      <c r="L44" s="16" t="s">
        <v>21</v>
      </c>
      <c r="M44" s="16" t="s">
        <v>21</v>
      </c>
      <c r="N44" s="16" t="s">
        <v>21</v>
      </c>
      <c r="O44" s="44">
        <f t="shared" si="1"/>
        <v>2716.5</v>
      </c>
      <c r="P44" s="31">
        <f t="shared" si="2"/>
        <v>2716.5</v>
      </c>
    </row>
    <row r="45" spans="1:16" ht="24">
      <c r="A45" s="32">
        <v>28</v>
      </c>
      <c r="B45" s="51" t="s">
        <v>47</v>
      </c>
      <c r="C45" s="17" t="s">
        <v>75</v>
      </c>
      <c r="D45" s="52" t="s">
        <v>62</v>
      </c>
      <c r="E45" s="47">
        <v>1</v>
      </c>
      <c r="F45" s="24">
        <v>624.96</v>
      </c>
      <c r="G45" s="28">
        <v>636.12</v>
      </c>
      <c r="H45" s="28">
        <v>558</v>
      </c>
      <c r="I45" s="53" t="s">
        <v>21</v>
      </c>
      <c r="J45" s="30" t="s">
        <v>21</v>
      </c>
      <c r="K45" s="48">
        <f t="shared" si="0"/>
        <v>558</v>
      </c>
      <c r="L45" s="16" t="s">
        <v>21</v>
      </c>
      <c r="M45" s="16" t="s">
        <v>21</v>
      </c>
      <c r="N45" s="16" t="s">
        <v>21</v>
      </c>
      <c r="O45" s="44">
        <f t="shared" si="1"/>
        <v>558</v>
      </c>
      <c r="P45" s="31">
        <f t="shared" si="2"/>
        <v>558</v>
      </c>
    </row>
    <row r="46" spans="1:16" ht="25.5">
      <c r="A46" s="32">
        <v>29</v>
      </c>
      <c r="B46" s="51" t="s">
        <v>48</v>
      </c>
      <c r="C46" s="17" t="s">
        <v>75</v>
      </c>
      <c r="D46" s="52" t="s">
        <v>62</v>
      </c>
      <c r="E46" s="47">
        <v>2</v>
      </c>
      <c r="F46" s="24">
        <v>924</v>
      </c>
      <c r="G46" s="28">
        <v>940.5</v>
      </c>
      <c r="H46" s="28">
        <v>825</v>
      </c>
      <c r="I46" s="53" t="s">
        <v>21</v>
      </c>
      <c r="J46" s="30" t="s">
        <v>21</v>
      </c>
      <c r="K46" s="48">
        <f t="shared" si="0"/>
        <v>825</v>
      </c>
      <c r="L46" s="16" t="s">
        <v>21</v>
      </c>
      <c r="M46" s="16" t="s">
        <v>21</v>
      </c>
      <c r="N46" s="16" t="s">
        <v>21</v>
      </c>
      <c r="O46" s="44">
        <f t="shared" si="1"/>
        <v>825</v>
      </c>
      <c r="P46" s="31">
        <f t="shared" si="2"/>
        <v>1650</v>
      </c>
    </row>
    <row r="47" spans="1:16" ht="25.5">
      <c r="A47" s="32">
        <v>30</v>
      </c>
      <c r="B47" s="51" t="s">
        <v>49</v>
      </c>
      <c r="C47" s="17" t="s">
        <v>75</v>
      </c>
      <c r="D47" s="52" t="s">
        <v>62</v>
      </c>
      <c r="E47" s="47">
        <v>2</v>
      </c>
      <c r="F47" s="24">
        <v>3301.2</v>
      </c>
      <c r="G47" s="28">
        <v>3360.15</v>
      </c>
      <c r="H47" s="28">
        <v>2947.5</v>
      </c>
      <c r="I47" s="53" t="s">
        <v>21</v>
      </c>
      <c r="J47" s="30" t="s">
        <v>21</v>
      </c>
      <c r="K47" s="48">
        <f t="shared" si="0"/>
        <v>2947.5</v>
      </c>
      <c r="L47" s="16" t="s">
        <v>21</v>
      </c>
      <c r="M47" s="16" t="s">
        <v>21</v>
      </c>
      <c r="N47" s="16" t="s">
        <v>21</v>
      </c>
      <c r="O47" s="44">
        <f t="shared" si="1"/>
        <v>2947.5</v>
      </c>
      <c r="P47" s="31">
        <f t="shared" si="2"/>
        <v>5895</v>
      </c>
    </row>
    <row r="48" spans="1:16" ht="25.5">
      <c r="A48" s="32">
        <v>31</v>
      </c>
      <c r="B48" s="51" t="s">
        <v>101</v>
      </c>
      <c r="C48" s="17" t="s">
        <v>76</v>
      </c>
      <c r="D48" s="52" t="s">
        <v>62</v>
      </c>
      <c r="E48" s="47">
        <v>1</v>
      </c>
      <c r="F48" s="24">
        <v>1824.48</v>
      </c>
      <c r="G48" s="28">
        <v>1857.06</v>
      </c>
      <c r="H48" s="28">
        <v>1629</v>
      </c>
      <c r="I48" s="53" t="s">
        <v>21</v>
      </c>
      <c r="J48" s="30" t="s">
        <v>21</v>
      </c>
      <c r="K48" s="48">
        <f t="shared" si="0"/>
        <v>1629</v>
      </c>
      <c r="L48" s="16" t="s">
        <v>21</v>
      </c>
      <c r="M48" s="16" t="s">
        <v>21</v>
      </c>
      <c r="N48" s="16" t="s">
        <v>21</v>
      </c>
      <c r="O48" s="44">
        <f t="shared" si="1"/>
        <v>1629</v>
      </c>
      <c r="P48" s="31">
        <f t="shared" si="2"/>
        <v>1629</v>
      </c>
    </row>
    <row r="49" spans="1:16" ht="25.5">
      <c r="A49" s="32">
        <v>32</v>
      </c>
      <c r="B49" s="51" t="s">
        <v>50</v>
      </c>
      <c r="C49" s="17" t="s">
        <v>77</v>
      </c>
      <c r="D49" s="52" t="s">
        <v>62</v>
      </c>
      <c r="E49" s="47">
        <v>3</v>
      </c>
      <c r="F49" s="24">
        <v>4084.08</v>
      </c>
      <c r="G49" s="28">
        <v>4157.01</v>
      </c>
      <c r="H49" s="28">
        <v>3646.5</v>
      </c>
      <c r="I49" s="53" t="s">
        <v>21</v>
      </c>
      <c r="J49" s="30" t="s">
        <v>21</v>
      </c>
      <c r="K49" s="48">
        <f t="shared" si="0"/>
        <v>3646.5</v>
      </c>
      <c r="L49" s="16" t="s">
        <v>21</v>
      </c>
      <c r="M49" s="16" t="s">
        <v>21</v>
      </c>
      <c r="N49" s="16" t="s">
        <v>21</v>
      </c>
      <c r="O49" s="44">
        <f t="shared" si="1"/>
        <v>3646.5</v>
      </c>
      <c r="P49" s="31">
        <f t="shared" si="2"/>
        <v>10939.5</v>
      </c>
    </row>
    <row r="50" spans="1:16" ht="24">
      <c r="A50" s="32">
        <v>33</v>
      </c>
      <c r="B50" s="51" t="s">
        <v>51</v>
      </c>
      <c r="C50" s="17" t="s">
        <v>78</v>
      </c>
      <c r="D50" s="52" t="s">
        <v>62</v>
      </c>
      <c r="E50" s="47">
        <v>2</v>
      </c>
      <c r="F50" s="24">
        <v>611.52</v>
      </c>
      <c r="G50" s="28">
        <v>622.44000000000005</v>
      </c>
      <c r="H50" s="28">
        <v>546</v>
      </c>
      <c r="I50" s="53" t="s">
        <v>21</v>
      </c>
      <c r="J50" s="30" t="s">
        <v>21</v>
      </c>
      <c r="K50" s="48">
        <f t="shared" si="0"/>
        <v>546</v>
      </c>
      <c r="L50" s="16" t="s">
        <v>21</v>
      </c>
      <c r="M50" s="16" t="s">
        <v>21</v>
      </c>
      <c r="N50" s="16" t="s">
        <v>21</v>
      </c>
      <c r="O50" s="44">
        <f t="shared" si="1"/>
        <v>546</v>
      </c>
      <c r="P50" s="31">
        <f t="shared" si="2"/>
        <v>1092</v>
      </c>
    </row>
    <row r="51" spans="1:16" ht="24">
      <c r="A51" s="32">
        <v>34</v>
      </c>
      <c r="B51" s="51" t="s">
        <v>52</v>
      </c>
      <c r="C51" s="17" t="s">
        <v>79</v>
      </c>
      <c r="D51" s="52" t="s">
        <v>62</v>
      </c>
      <c r="E51" s="47">
        <v>2</v>
      </c>
      <c r="F51" s="24">
        <v>764.4</v>
      </c>
      <c r="G51" s="28">
        <v>778.05</v>
      </c>
      <c r="H51" s="28">
        <v>682.5</v>
      </c>
      <c r="I51" s="53" t="s">
        <v>21</v>
      </c>
      <c r="J51" s="30" t="s">
        <v>21</v>
      </c>
      <c r="K51" s="48">
        <f t="shared" si="0"/>
        <v>682.5</v>
      </c>
      <c r="L51" s="16" t="s">
        <v>21</v>
      </c>
      <c r="M51" s="16" t="s">
        <v>21</v>
      </c>
      <c r="N51" s="16" t="s">
        <v>21</v>
      </c>
      <c r="O51" s="44">
        <f t="shared" si="1"/>
        <v>682.5</v>
      </c>
      <c r="P51" s="31">
        <f t="shared" si="2"/>
        <v>1365</v>
      </c>
    </row>
    <row r="52" spans="1:16" ht="38.25">
      <c r="A52" s="32">
        <v>35</v>
      </c>
      <c r="B52" s="51" t="s">
        <v>53</v>
      </c>
      <c r="C52" s="17" t="s">
        <v>80</v>
      </c>
      <c r="D52" s="52" t="s">
        <v>62</v>
      </c>
      <c r="E52" s="47">
        <v>2</v>
      </c>
      <c r="F52" s="24">
        <v>463.68</v>
      </c>
      <c r="G52" s="28">
        <v>471.96</v>
      </c>
      <c r="H52" s="28">
        <v>414</v>
      </c>
      <c r="I52" s="53" t="s">
        <v>21</v>
      </c>
      <c r="J52" s="30" t="s">
        <v>21</v>
      </c>
      <c r="K52" s="48">
        <f>MIN(F52:J52)</f>
        <v>414</v>
      </c>
      <c r="L52" s="16" t="s">
        <v>21</v>
      </c>
      <c r="M52" s="16" t="s">
        <v>21</v>
      </c>
      <c r="N52" s="16" t="s">
        <v>21</v>
      </c>
      <c r="O52" s="44">
        <f>MIN(K52:N52)</f>
        <v>414</v>
      </c>
      <c r="P52" s="31">
        <f t="shared" si="2"/>
        <v>828</v>
      </c>
    </row>
    <row r="53" spans="1:16" ht="38.25">
      <c r="A53" s="32">
        <v>36</v>
      </c>
      <c r="B53" s="51" t="s">
        <v>54</v>
      </c>
      <c r="C53" s="17" t="s">
        <v>80</v>
      </c>
      <c r="D53" s="52" t="s">
        <v>62</v>
      </c>
      <c r="E53" s="47">
        <v>2</v>
      </c>
      <c r="F53" s="24">
        <v>498.96</v>
      </c>
      <c r="G53" s="28">
        <v>507.87</v>
      </c>
      <c r="H53" s="28">
        <v>445.5</v>
      </c>
      <c r="I53" s="53" t="s">
        <v>21</v>
      </c>
      <c r="J53" s="30" t="s">
        <v>21</v>
      </c>
      <c r="K53" s="48">
        <f t="shared" si="0"/>
        <v>445.5</v>
      </c>
      <c r="L53" s="16" t="s">
        <v>21</v>
      </c>
      <c r="M53" s="16" t="s">
        <v>21</v>
      </c>
      <c r="N53" s="16" t="s">
        <v>21</v>
      </c>
      <c r="O53" s="44">
        <f t="shared" si="1"/>
        <v>445.5</v>
      </c>
      <c r="P53" s="31">
        <f t="shared" si="2"/>
        <v>891</v>
      </c>
    </row>
    <row r="54" spans="1:16" ht="38.25">
      <c r="A54" s="32">
        <v>37</v>
      </c>
      <c r="B54" s="51" t="s">
        <v>55</v>
      </c>
      <c r="C54" s="17" t="s">
        <v>80</v>
      </c>
      <c r="D54" s="52" t="s">
        <v>62</v>
      </c>
      <c r="E54" s="47">
        <v>4</v>
      </c>
      <c r="F54" s="24">
        <v>294</v>
      </c>
      <c r="G54" s="28">
        <v>299.25</v>
      </c>
      <c r="H54" s="28">
        <v>262.5</v>
      </c>
      <c r="I54" s="53" t="s">
        <v>21</v>
      </c>
      <c r="J54" s="30" t="s">
        <v>21</v>
      </c>
      <c r="K54" s="48">
        <f t="shared" si="0"/>
        <v>262.5</v>
      </c>
      <c r="L54" s="16" t="s">
        <v>21</v>
      </c>
      <c r="M54" s="16" t="s">
        <v>21</v>
      </c>
      <c r="N54" s="16" t="s">
        <v>21</v>
      </c>
      <c r="O54" s="44">
        <f t="shared" si="1"/>
        <v>262.5</v>
      </c>
      <c r="P54" s="31">
        <f t="shared" si="2"/>
        <v>1050</v>
      </c>
    </row>
    <row r="55" spans="1:16" ht="38.25">
      <c r="A55" s="32">
        <v>38</v>
      </c>
      <c r="B55" s="51" t="s">
        <v>56</v>
      </c>
      <c r="C55" s="17" t="s">
        <v>80</v>
      </c>
      <c r="D55" s="52" t="s">
        <v>62</v>
      </c>
      <c r="E55" s="47">
        <v>5</v>
      </c>
      <c r="F55" s="24">
        <v>110.88</v>
      </c>
      <c r="G55" s="28">
        <v>112.86</v>
      </c>
      <c r="H55" s="28">
        <v>99</v>
      </c>
      <c r="I55" s="53" t="s">
        <v>21</v>
      </c>
      <c r="J55" s="30" t="s">
        <v>21</v>
      </c>
      <c r="K55" s="48">
        <f t="shared" si="0"/>
        <v>99</v>
      </c>
      <c r="L55" s="16" t="s">
        <v>21</v>
      </c>
      <c r="M55" s="16" t="s">
        <v>21</v>
      </c>
      <c r="N55" s="16" t="s">
        <v>21</v>
      </c>
      <c r="O55" s="44">
        <f t="shared" si="1"/>
        <v>99</v>
      </c>
      <c r="P55" s="31">
        <f t="shared" si="2"/>
        <v>495</v>
      </c>
    </row>
    <row r="56" spans="1:16" ht="38.25">
      <c r="A56" s="32">
        <v>39</v>
      </c>
      <c r="B56" s="51" t="s">
        <v>57</v>
      </c>
      <c r="C56" s="17" t="s">
        <v>80</v>
      </c>
      <c r="D56" s="52" t="s">
        <v>62</v>
      </c>
      <c r="E56" s="47">
        <v>5</v>
      </c>
      <c r="F56" s="24">
        <v>97.44</v>
      </c>
      <c r="G56" s="28">
        <v>99.18</v>
      </c>
      <c r="H56" s="28">
        <v>87</v>
      </c>
      <c r="I56" s="53" t="s">
        <v>21</v>
      </c>
      <c r="J56" s="30" t="s">
        <v>21</v>
      </c>
      <c r="K56" s="48">
        <f t="shared" si="0"/>
        <v>87</v>
      </c>
      <c r="L56" s="16" t="s">
        <v>21</v>
      </c>
      <c r="M56" s="16" t="s">
        <v>21</v>
      </c>
      <c r="N56" s="16" t="s">
        <v>21</v>
      </c>
      <c r="O56" s="44">
        <f t="shared" si="1"/>
        <v>87</v>
      </c>
      <c r="P56" s="31">
        <f t="shared" si="2"/>
        <v>435</v>
      </c>
    </row>
    <row r="57" spans="1:16" ht="25.5">
      <c r="A57" s="32">
        <v>40</v>
      </c>
      <c r="B57" s="51" t="s">
        <v>58</v>
      </c>
      <c r="C57" s="17" t="s">
        <v>80</v>
      </c>
      <c r="D57" s="52" t="s">
        <v>62</v>
      </c>
      <c r="E57" s="47">
        <v>5</v>
      </c>
      <c r="F57" s="24">
        <v>240.24</v>
      </c>
      <c r="G57" s="28">
        <v>244.53</v>
      </c>
      <c r="H57" s="28">
        <v>214.5</v>
      </c>
      <c r="I57" s="53" t="s">
        <v>21</v>
      </c>
      <c r="J57" s="30" t="s">
        <v>21</v>
      </c>
      <c r="K57" s="48">
        <f t="shared" si="0"/>
        <v>214.5</v>
      </c>
      <c r="L57" s="16" t="s">
        <v>21</v>
      </c>
      <c r="M57" s="16" t="s">
        <v>21</v>
      </c>
      <c r="N57" s="16" t="s">
        <v>21</v>
      </c>
      <c r="O57" s="44">
        <f t="shared" si="1"/>
        <v>214.5</v>
      </c>
      <c r="P57" s="31">
        <f t="shared" si="2"/>
        <v>1072.5</v>
      </c>
    </row>
    <row r="58" spans="1:16" ht="25.5">
      <c r="A58" s="32">
        <v>41</v>
      </c>
      <c r="B58" s="51" t="s">
        <v>89</v>
      </c>
      <c r="C58" s="17"/>
      <c r="D58" s="52" t="s">
        <v>90</v>
      </c>
      <c r="E58" s="47">
        <v>3</v>
      </c>
      <c r="F58" s="24">
        <v>833.28</v>
      </c>
      <c r="G58" s="28">
        <v>848.16</v>
      </c>
      <c r="H58" s="28">
        <v>744</v>
      </c>
      <c r="I58" s="53" t="s">
        <v>21</v>
      </c>
      <c r="J58" s="30" t="s">
        <v>21</v>
      </c>
      <c r="K58" s="48">
        <f t="shared" si="0"/>
        <v>744</v>
      </c>
      <c r="L58" s="16" t="s">
        <v>21</v>
      </c>
      <c r="M58" s="16" t="s">
        <v>21</v>
      </c>
      <c r="N58" s="16" t="s">
        <v>21</v>
      </c>
      <c r="O58" s="44">
        <f t="shared" si="1"/>
        <v>744</v>
      </c>
      <c r="P58" s="31">
        <f t="shared" si="2"/>
        <v>2232</v>
      </c>
    </row>
    <row r="59" spans="1:16" ht="38.25">
      <c r="A59" s="32">
        <v>42</v>
      </c>
      <c r="B59" s="51" t="s">
        <v>59</v>
      </c>
      <c r="C59" s="17" t="s">
        <v>80</v>
      </c>
      <c r="D59" s="52" t="s">
        <v>62</v>
      </c>
      <c r="E59" s="47">
        <v>5</v>
      </c>
      <c r="F59" s="24">
        <v>221.76</v>
      </c>
      <c r="G59" s="28">
        <v>225.72</v>
      </c>
      <c r="H59" s="28">
        <v>198</v>
      </c>
      <c r="I59" s="53" t="s">
        <v>21</v>
      </c>
      <c r="J59" s="30" t="s">
        <v>21</v>
      </c>
      <c r="K59" s="48">
        <f t="shared" si="0"/>
        <v>198</v>
      </c>
      <c r="L59" s="16" t="s">
        <v>21</v>
      </c>
      <c r="M59" s="16" t="s">
        <v>21</v>
      </c>
      <c r="N59" s="16" t="s">
        <v>21</v>
      </c>
      <c r="O59" s="44">
        <f t="shared" si="1"/>
        <v>198</v>
      </c>
      <c r="P59" s="31">
        <f t="shared" si="2"/>
        <v>990</v>
      </c>
    </row>
    <row r="60" spans="1:16" ht="38.25">
      <c r="A60" s="32">
        <v>43</v>
      </c>
      <c r="B60" s="51" t="s">
        <v>60</v>
      </c>
      <c r="C60" s="17" t="s">
        <v>80</v>
      </c>
      <c r="D60" s="52" t="s">
        <v>62</v>
      </c>
      <c r="E60" s="47">
        <v>5</v>
      </c>
      <c r="F60" s="24">
        <v>228.48</v>
      </c>
      <c r="G60" s="28">
        <v>232.56</v>
      </c>
      <c r="H60" s="28">
        <v>204</v>
      </c>
      <c r="I60" s="53" t="s">
        <v>21</v>
      </c>
      <c r="J60" s="30" t="s">
        <v>21</v>
      </c>
      <c r="K60" s="48">
        <f t="shared" si="0"/>
        <v>204</v>
      </c>
      <c r="L60" s="16" t="s">
        <v>21</v>
      </c>
      <c r="M60" s="16" t="s">
        <v>21</v>
      </c>
      <c r="N60" s="16" t="s">
        <v>21</v>
      </c>
      <c r="O60" s="44">
        <f t="shared" si="1"/>
        <v>204</v>
      </c>
      <c r="P60" s="31">
        <f t="shared" si="2"/>
        <v>1020</v>
      </c>
    </row>
    <row r="61" spans="1:16" s="46" customFormat="1" ht="25.5">
      <c r="A61" s="32">
        <v>44</v>
      </c>
      <c r="B61" s="54" t="s">
        <v>61</v>
      </c>
      <c r="C61" s="34" t="s">
        <v>63</v>
      </c>
      <c r="D61" s="52" t="s">
        <v>82</v>
      </c>
      <c r="E61" s="47">
        <v>1</v>
      </c>
      <c r="F61" s="44">
        <v>1601.04</v>
      </c>
      <c r="G61" s="48">
        <v>1629.63</v>
      </c>
      <c r="H61" s="48">
        <v>1429.5</v>
      </c>
      <c r="I61" s="55" t="s">
        <v>21</v>
      </c>
      <c r="J61" s="41" t="s">
        <v>21</v>
      </c>
      <c r="K61" s="48">
        <f t="shared" si="0"/>
        <v>1429.5</v>
      </c>
      <c r="L61" s="43" t="s">
        <v>21</v>
      </c>
      <c r="M61" s="43" t="s">
        <v>21</v>
      </c>
      <c r="N61" s="43" t="s">
        <v>21</v>
      </c>
      <c r="O61" s="44">
        <f t="shared" si="1"/>
        <v>1429.5</v>
      </c>
      <c r="P61" s="45">
        <f t="shared" si="2"/>
        <v>1429.5</v>
      </c>
    </row>
    <row r="62" spans="1:16" s="46" customFormat="1" ht="38.25">
      <c r="A62" s="32">
        <v>45</v>
      </c>
      <c r="B62" s="54" t="s">
        <v>88</v>
      </c>
      <c r="C62" s="34"/>
      <c r="D62" s="52" t="s">
        <v>62</v>
      </c>
      <c r="E62" s="47">
        <v>1</v>
      </c>
      <c r="F62" s="44">
        <v>8988</v>
      </c>
      <c r="G62" s="48">
        <v>9148.5</v>
      </c>
      <c r="H62" s="48">
        <v>8025</v>
      </c>
      <c r="I62" s="56"/>
      <c r="J62" s="57"/>
      <c r="K62" s="48">
        <f>MIN(F62:J62)</f>
        <v>8025</v>
      </c>
      <c r="L62" s="43"/>
      <c r="M62" s="43"/>
      <c r="N62" s="43"/>
      <c r="O62" s="44">
        <f>MIN(K62:N62)</f>
        <v>8025</v>
      </c>
      <c r="P62" s="45">
        <f>E62*O62</f>
        <v>8025</v>
      </c>
    </row>
    <row r="63" spans="1:16" s="46" customFormat="1" ht="38.25">
      <c r="A63" s="32">
        <v>46</v>
      </c>
      <c r="B63" s="54" t="s">
        <v>87</v>
      </c>
      <c r="C63" s="34"/>
      <c r="D63" s="52" t="s">
        <v>62</v>
      </c>
      <c r="E63" s="47">
        <v>1</v>
      </c>
      <c r="F63" s="44">
        <v>10377.36</v>
      </c>
      <c r="G63" s="48">
        <v>10562.67</v>
      </c>
      <c r="H63" s="48">
        <v>9265.5</v>
      </c>
      <c r="I63" s="56"/>
      <c r="J63" s="57"/>
      <c r="K63" s="48">
        <f t="shared" si="0"/>
        <v>9265.5</v>
      </c>
      <c r="L63" s="43"/>
      <c r="M63" s="43"/>
      <c r="N63" s="43"/>
      <c r="O63" s="44">
        <f t="shared" si="1"/>
        <v>9265.5</v>
      </c>
      <c r="P63" s="45">
        <f t="shared" si="2"/>
        <v>9265.5</v>
      </c>
    </row>
    <row r="64" spans="1:16">
      <c r="A64" s="11"/>
      <c r="B64" s="49" t="s">
        <v>17</v>
      </c>
      <c r="C64" s="8"/>
      <c r="D64" s="8"/>
      <c r="E64" s="59"/>
      <c r="F64" s="60"/>
      <c r="G64" s="60"/>
      <c r="H64" s="60"/>
      <c r="I64" s="58"/>
      <c r="J64" s="27"/>
      <c r="K64" s="42"/>
      <c r="L64" s="9"/>
      <c r="M64" s="9"/>
      <c r="N64" s="16"/>
      <c r="O64" s="9"/>
      <c r="P64" s="23">
        <f>SUM(P18:P63)</f>
        <v>115864.5</v>
      </c>
    </row>
    <row r="65" spans="1:16" ht="46.15" customHeight="1">
      <c r="A65" s="78" t="s">
        <v>16</v>
      </c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</row>
    <row r="66" spans="1:16" ht="19.5" customHeight="1">
      <c r="A66" s="61" t="s">
        <v>84</v>
      </c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</row>
    <row r="67" spans="1:16">
      <c r="A67" s="63" t="s">
        <v>102</v>
      </c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</row>
    <row r="69" spans="1:16">
      <c r="A69" s="79"/>
      <c r="B69" s="79"/>
      <c r="C69" s="79"/>
      <c r="D69" s="79"/>
      <c r="E69" s="79"/>
      <c r="F69" s="79"/>
      <c r="G69" s="79"/>
      <c r="H69" s="79"/>
      <c r="I69" s="79"/>
    </row>
    <row r="70" spans="1:16">
      <c r="A70" s="79"/>
      <c r="B70" s="79"/>
      <c r="J70" s="50"/>
    </row>
  </sheetData>
  <mergeCells count="25">
    <mergeCell ref="A70:B70"/>
    <mergeCell ref="A69:I69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66:P66"/>
    <mergeCell ref="A67:P67"/>
    <mergeCell ref="N13:N16"/>
    <mergeCell ref="F15:F16"/>
    <mergeCell ref="I15:I16"/>
    <mergeCell ref="J15:J16"/>
    <mergeCell ref="F13:J14"/>
    <mergeCell ref="A65:P65"/>
    <mergeCell ref="M13:M16"/>
  </mergeCells>
  <phoneticPr fontId="20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:A7"/>
  <sheetViews>
    <sheetView workbookViewId="0">
      <selection activeCell="E14" sqref="E14"/>
    </sheetView>
  </sheetViews>
  <sheetFormatPr defaultRowHeight="15"/>
  <cols>
    <col min="1" max="1" width="79.7109375" customWidth="1"/>
  </cols>
  <sheetData>
    <row r="6" spans="1:1" ht="63">
      <c r="A6" s="22" t="s">
        <v>19</v>
      </c>
    </row>
    <row r="7" spans="1:1" ht="15.75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2026-05-06T11:00:57Z</dcterms:modified>
</cp:coreProperties>
</file>