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065" windowHeight="8025"/>
  </bookViews>
  <sheets>
    <sheet name="Лист1" sheetId="1" r:id="rId1"/>
  </sheets>
  <definedNames>
    <definedName name="_xlnm._FilterDatabase" localSheetId="0" hidden="1">Лист1!$A$8:$L$18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/>
  <c r="K14" s="1"/>
  <c r="I14"/>
  <c r="L14" s="1"/>
  <c r="F14"/>
  <c r="J13"/>
  <c r="F13"/>
  <c r="I13" s="1"/>
  <c r="L13" s="1"/>
  <c r="J11"/>
  <c r="F11"/>
  <c r="I11" s="1"/>
  <c r="J10"/>
  <c r="F10"/>
  <c r="I10" s="1"/>
  <c r="L10" s="1"/>
  <c r="K13" l="1"/>
  <c r="L11"/>
  <c r="K11"/>
  <c r="K10"/>
  <c r="J15"/>
  <c r="F15"/>
  <c r="I15" s="1"/>
  <c r="J12"/>
  <c r="F12"/>
  <c r="I12" s="1"/>
  <c r="L12" s="1"/>
  <c r="J9"/>
  <c r="F9"/>
  <c r="I9" s="1"/>
  <c r="L9" s="1"/>
  <c r="K9" l="1"/>
  <c r="K15"/>
  <c r="L15"/>
  <c r="K12"/>
  <c r="L16" l="1"/>
</calcChain>
</file>

<file path=xl/sharedStrings.xml><?xml version="1.0" encoding="utf-8"?>
<sst xmlns="http://schemas.openxmlformats.org/spreadsheetml/2006/main" count="29" uniqueCount="29">
  <si>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</si>
  <si>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</si>
  <si>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</si>
  <si>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</si>
  <si>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</si>
  <si>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</si>
  <si>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</si>
  <si>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</si>
  <si>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</si>
  <si>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</si>
  <si>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</si>
  <si>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</si>
  <si>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</si>
  <si>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</si>
  <si>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</si>
  <si>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</si>
  <si>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</si>
  <si>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</si>
  <si>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</si>
  <si>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Документовед</t>
  </si>
  <si>
    <t>Пономаренко А.И.</t>
  </si>
  <si>
    <t>пропись 1</t>
  </si>
  <si>
    <t>тетрадь 12 л., крупная клетка</t>
  </si>
  <si>
    <t>тетрадь 12 л., линейка</t>
  </si>
  <si>
    <t>Бумага гофрированная/креповая</t>
  </si>
  <si>
    <t>Бумага для оригами и аппликаций цветная</t>
  </si>
  <si>
    <t>Бумага для оригами и аппликаций белая</t>
  </si>
  <si>
    <t>Фотобумага глянцевая</t>
  </si>
  <si>
    <t xml:space="preserve">"Поставка прописей, тетрадей и бумаги в  для Государственного бюджетного дошкольного образовательного учреждения детский сад №29 Красногвардейского района Санкт-Петербурга, для нужд Санкт-Петербурга в 2026 году. Заказчиком было направлены запросы от 24.02.2026 г. № 13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""""""""Интернет"""""""").
Ответы на запрос получены от 3 поставщиков (подрядчиков, исполнителей). 1. ИЦИ № 1 Вх.№1-пт от 05.03.2026 г., 2. ИЦИ № 2 Вх.№ 2-пт от 05.03.2026, 3. ИЦИ № 3 Вх.№ 3-пт от 06.03.2026 г.  "         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</si>
</sst>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4" fontId="8" fillId="0" borderId="1" xfId="1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10</xdr:col>
      <xdr:colOff>624987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15</xdr:row>
      <xdr:rowOff>19050</xdr:rowOff>
    </xdr:from>
    <xdr:to>
      <xdr:col>10</xdr:col>
      <xdr:colOff>225425</xdr:colOff>
      <xdr:row>15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zoomScale="80" zoomScaleNormal="80" workbookViewId="0">
      <selection activeCell="O13" sqref="O13"/>
    </sheetView>
  </sheetViews>
  <sheetFormatPr defaultRowHeight="15"/>
  <cols>
    <col min="1" max="1" width="8" customWidth="1"/>
    <col min="2" max="2" width="31.28515625" customWidth="1"/>
    <col min="8" max="8" width="9.7109375" customWidth="1"/>
    <col min="9" max="9" width="11.5703125" customWidth="1"/>
    <col min="10" max="10" width="10.85546875" customWidth="1"/>
    <col min="11" max="11" width="18" customWidth="1"/>
    <col min="12" max="12" width="18.85546875" customWidth="1"/>
  </cols>
  <sheetData>
    <row r="1" spans="1:12" ht="12" customHeight="1"/>
    <row r="2" spans="1:12" ht="14.25" hidden="1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31.5" customHeight="1">
      <c r="A3" s="16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ht="85.5" customHeight="1">
      <c r="A4" s="18" t="s">
        <v>28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2.25" customHeight="1"/>
    <row r="6" spans="1:12" ht="36" customHeight="1">
      <c r="A6" s="19" t="s">
        <v>1</v>
      </c>
      <c r="B6" s="19" t="s">
        <v>2</v>
      </c>
      <c r="C6" s="19" t="s">
        <v>3</v>
      </c>
      <c r="D6" s="19"/>
      <c r="E6" s="19"/>
      <c r="F6" s="19"/>
      <c r="G6" s="19" t="s">
        <v>7</v>
      </c>
      <c r="H6" s="19" t="s">
        <v>8</v>
      </c>
      <c r="I6" s="19" t="s">
        <v>9</v>
      </c>
      <c r="J6" s="19"/>
      <c r="K6" s="19"/>
      <c r="L6" s="4" t="s">
        <v>18</v>
      </c>
    </row>
    <row r="7" spans="1:12" ht="106.5" customHeight="1">
      <c r="A7" s="19"/>
      <c r="B7" s="20"/>
      <c r="C7" s="5" t="s">
        <v>4</v>
      </c>
      <c r="D7" s="5" t="s">
        <v>5</v>
      </c>
      <c r="E7" s="5" t="s">
        <v>6</v>
      </c>
      <c r="F7" s="5"/>
      <c r="G7" s="19"/>
      <c r="H7" s="19"/>
      <c r="I7" s="5" t="s">
        <v>10</v>
      </c>
      <c r="J7" s="6" t="s">
        <v>11</v>
      </c>
      <c r="K7" s="6" t="s">
        <v>12</v>
      </c>
      <c r="L7" s="5"/>
    </row>
    <row r="8" spans="1:12" ht="60">
      <c r="A8" s="3">
        <v>1</v>
      </c>
      <c r="B8" s="9">
        <v>2</v>
      </c>
      <c r="C8" s="3">
        <v>3</v>
      </c>
      <c r="D8" s="3">
        <v>4</v>
      </c>
      <c r="E8" s="3">
        <v>5</v>
      </c>
      <c r="F8" s="3" t="s">
        <v>13</v>
      </c>
      <c r="G8" s="3">
        <v>7</v>
      </c>
      <c r="H8" s="3" t="s">
        <v>14</v>
      </c>
      <c r="I8" s="3" t="s">
        <v>15</v>
      </c>
      <c r="J8" s="3">
        <v>10</v>
      </c>
      <c r="K8" s="3">
        <v>11</v>
      </c>
      <c r="L8" s="3" t="s">
        <v>16</v>
      </c>
    </row>
    <row r="9" spans="1:12" ht="37.5" customHeight="1">
      <c r="A9" s="3">
        <v>1</v>
      </c>
      <c r="B9" s="24" t="s">
        <v>21</v>
      </c>
      <c r="C9" s="25">
        <v>133</v>
      </c>
      <c r="D9" s="25">
        <v>157</v>
      </c>
      <c r="E9" s="25">
        <v>165</v>
      </c>
      <c r="F9" s="26">
        <f t="shared" ref="F9:F15" si="0">C9+D9+E9</f>
        <v>455</v>
      </c>
      <c r="G9" s="27">
        <v>50</v>
      </c>
      <c r="H9" s="27">
        <v>3</v>
      </c>
      <c r="I9" s="7">
        <f t="shared" ref="I9:I15" si="1">ROUND(F9/H9,2)</f>
        <v>151.66999999999999</v>
      </c>
      <c r="J9" s="7">
        <f t="shared" ref="J9:J15" si="2">STDEV(C9:E9)</f>
        <v>16.653327995729065</v>
      </c>
      <c r="K9" s="2">
        <f t="shared" ref="K9:K15" si="3">J9/I9</f>
        <v>0.10979974942789653</v>
      </c>
      <c r="L9" s="7">
        <f t="shared" ref="L9:L15" si="4">G9*I9</f>
        <v>7583.4999999999991</v>
      </c>
    </row>
    <row r="10" spans="1:12" ht="37.5" customHeight="1">
      <c r="A10" s="3">
        <v>2</v>
      </c>
      <c r="B10" s="24" t="s">
        <v>22</v>
      </c>
      <c r="C10" s="25">
        <v>12</v>
      </c>
      <c r="D10" s="25">
        <v>15</v>
      </c>
      <c r="E10" s="25">
        <v>18</v>
      </c>
      <c r="F10" s="26">
        <f t="shared" ref="F10:F11" si="5">C10+D10+E10</f>
        <v>45</v>
      </c>
      <c r="G10" s="27">
        <v>120</v>
      </c>
      <c r="H10" s="27">
        <v>3</v>
      </c>
      <c r="I10" s="7">
        <f t="shared" ref="I10:I11" si="6">ROUND(F10/H10,2)</f>
        <v>15</v>
      </c>
      <c r="J10" s="7">
        <f t="shared" ref="J10:J11" si="7">STDEV(C10:E10)</f>
        <v>3</v>
      </c>
      <c r="K10" s="2">
        <f t="shared" ref="K10:K11" si="8">J10/I10</f>
        <v>0.2</v>
      </c>
      <c r="L10" s="7">
        <f t="shared" ref="L10:L11" si="9">G10*I10</f>
        <v>1800</v>
      </c>
    </row>
    <row r="11" spans="1:12" ht="37.5" customHeight="1">
      <c r="A11" s="3">
        <v>3</v>
      </c>
      <c r="B11" s="24" t="s">
        <v>23</v>
      </c>
      <c r="C11" s="25">
        <v>13.5</v>
      </c>
      <c r="D11" s="25">
        <v>15</v>
      </c>
      <c r="E11" s="25">
        <v>18</v>
      </c>
      <c r="F11" s="26">
        <f t="shared" si="5"/>
        <v>46.5</v>
      </c>
      <c r="G11" s="27">
        <v>60</v>
      </c>
      <c r="H11" s="27">
        <v>3</v>
      </c>
      <c r="I11" s="7">
        <f t="shared" si="6"/>
        <v>15.5</v>
      </c>
      <c r="J11" s="7">
        <f t="shared" si="7"/>
        <v>2.2912878474779199</v>
      </c>
      <c r="K11" s="2">
        <f t="shared" si="8"/>
        <v>0.14782502241793033</v>
      </c>
      <c r="L11" s="7">
        <f t="shared" si="9"/>
        <v>930</v>
      </c>
    </row>
    <row r="12" spans="1:12" ht="49.5" customHeight="1">
      <c r="A12" s="3">
        <v>4</v>
      </c>
      <c r="B12" s="24" t="s">
        <v>24</v>
      </c>
      <c r="C12" s="25">
        <v>533.57000000000005</v>
      </c>
      <c r="D12" s="25">
        <v>542.15</v>
      </c>
      <c r="E12" s="25">
        <v>544.78</v>
      </c>
      <c r="F12" s="26">
        <f t="shared" si="0"/>
        <v>1620.5</v>
      </c>
      <c r="G12" s="27">
        <v>20</v>
      </c>
      <c r="H12" s="27">
        <v>3</v>
      </c>
      <c r="I12" s="7">
        <f t="shared" si="1"/>
        <v>540.16999999999996</v>
      </c>
      <c r="J12" s="7">
        <f t="shared" si="2"/>
        <v>5.8622720282611267</v>
      </c>
      <c r="K12" s="2">
        <f t="shared" si="3"/>
        <v>1.0852642738880588E-2</v>
      </c>
      <c r="L12" s="7">
        <f t="shared" si="4"/>
        <v>10803.4</v>
      </c>
    </row>
    <row r="13" spans="1:12" ht="49.5" customHeight="1">
      <c r="A13" s="3">
        <v>5</v>
      </c>
      <c r="B13" s="10" t="s">
        <v>25</v>
      </c>
      <c r="C13" s="8">
        <v>242</v>
      </c>
      <c r="D13" s="8">
        <v>248</v>
      </c>
      <c r="E13" s="8">
        <v>255</v>
      </c>
      <c r="F13" s="7">
        <f t="shared" ref="F13:F14" si="10">C13+D13+E13</f>
        <v>745</v>
      </c>
      <c r="G13" s="1">
        <v>10</v>
      </c>
      <c r="H13" s="1">
        <v>3</v>
      </c>
      <c r="I13" s="7">
        <f t="shared" ref="I13:I14" si="11">ROUND(F13/H13,2)</f>
        <v>248.33</v>
      </c>
      <c r="J13" s="7">
        <f t="shared" ref="J13:J14" si="12">STDEV(C13:E13)</f>
        <v>6.5064070986477116</v>
      </c>
      <c r="K13" s="2">
        <f t="shared" ref="K13:K14" si="13">J13/I13</f>
        <v>2.6200648728094515E-2</v>
      </c>
      <c r="L13" s="7">
        <f t="shared" ref="L13:L14" si="14">G13*I13</f>
        <v>2483.3000000000002</v>
      </c>
    </row>
    <row r="14" spans="1:12" ht="49.5" customHeight="1">
      <c r="A14" s="3">
        <v>6</v>
      </c>
      <c r="B14" s="10" t="s">
        <v>26</v>
      </c>
      <c r="C14" s="8">
        <v>388</v>
      </c>
      <c r="D14" s="8">
        <v>395</v>
      </c>
      <c r="E14" s="8">
        <v>397.4</v>
      </c>
      <c r="F14" s="7">
        <f t="shared" si="10"/>
        <v>1180.4000000000001</v>
      </c>
      <c r="G14" s="1">
        <v>4</v>
      </c>
      <c r="H14" s="1">
        <v>3</v>
      </c>
      <c r="I14" s="7">
        <f t="shared" si="11"/>
        <v>393.47</v>
      </c>
      <c r="J14" s="7">
        <f t="shared" si="12"/>
        <v>4.8839874419712874</v>
      </c>
      <c r="K14" s="2">
        <f t="shared" si="13"/>
        <v>1.2412604371289519E-2</v>
      </c>
      <c r="L14" s="7">
        <f t="shared" si="14"/>
        <v>1573.88</v>
      </c>
    </row>
    <row r="15" spans="1:12" ht="39.75" customHeight="1">
      <c r="A15" s="3">
        <v>7</v>
      </c>
      <c r="B15" s="10" t="s">
        <v>27</v>
      </c>
      <c r="C15" s="8">
        <v>677.33</v>
      </c>
      <c r="D15" s="8">
        <v>686.35</v>
      </c>
      <c r="E15" s="8">
        <v>696.45</v>
      </c>
      <c r="F15" s="7">
        <f t="shared" si="0"/>
        <v>2060.13</v>
      </c>
      <c r="G15" s="1">
        <v>4</v>
      </c>
      <c r="H15" s="1">
        <v>3</v>
      </c>
      <c r="I15" s="7">
        <f t="shared" si="1"/>
        <v>686.71</v>
      </c>
      <c r="J15" s="7">
        <f t="shared" si="2"/>
        <v>9.5650823310622926</v>
      </c>
      <c r="K15" s="2">
        <f t="shared" si="3"/>
        <v>1.3928852544833033E-2</v>
      </c>
      <c r="L15" s="7">
        <f t="shared" si="4"/>
        <v>2746.84</v>
      </c>
    </row>
    <row r="16" spans="1:12" ht="27" customHeight="1">
      <c r="A16" s="21" t="s">
        <v>17</v>
      </c>
      <c r="B16" s="22"/>
      <c r="C16" s="22"/>
      <c r="D16" s="22"/>
      <c r="E16" s="22"/>
      <c r="F16" s="22"/>
      <c r="G16" s="22"/>
      <c r="H16" s="22"/>
      <c r="I16" s="23"/>
      <c r="J16" s="13"/>
      <c r="K16" s="13"/>
      <c r="L16" s="7">
        <f>SUM(L9:L15)</f>
        <v>27920.920000000002</v>
      </c>
    </row>
    <row r="18" spans="1:5" ht="15.75">
      <c r="A18" s="11" t="s">
        <v>19</v>
      </c>
      <c r="B18" s="11"/>
      <c r="C18" s="12" t="s">
        <v>20</v>
      </c>
      <c r="D18" s="12"/>
      <c r="E18" s="12"/>
    </row>
    <row r="19" spans="1:5" ht="15" customHeight="1"/>
  </sheetData>
  <mergeCells count="13">
    <mergeCell ref="A18:B18"/>
    <mergeCell ref="C18:E18"/>
    <mergeCell ref="J16:K16"/>
    <mergeCell ref="A2:L2"/>
    <mergeCell ref="A3:L3"/>
    <mergeCell ref="A4:L4"/>
    <mergeCell ref="A6:A7"/>
    <mergeCell ref="B6:B7"/>
    <mergeCell ref="C6:F6"/>
    <mergeCell ref="G6:G7"/>
    <mergeCell ref="H6:H7"/>
    <mergeCell ref="I6:K6"/>
    <mergeCell ref="A16:I16"/>
  </mergeCells>
  <pageMargins left="0.23622047244094491" right="0.23622047244094491" top="0.74803149606299213" bottom="0.74803149606299213" header="0.31496062992125984" footer="0.31496062992125984"/>
  <pageSetup paperSize="9" scale="70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2026-05-04T09:04:35Z</dcterms:modified>
</cp:coreProperties>
</file>