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рамки\"/>
    </mc:Choice>
  </mc:AlternateContent>
  <bookViews>
    <workbookView xWindow="0" yWindow="0" windowWidth="19200" windowHeight="8145"/>
  </bookViews>
  <sheets>
    <sheet name="закупка" sheetId="1" r:id="rId1"/>
  </sheets>
  <definedNames>
    <definedName name="_xlnm._FilterDatabase" localSheetId="0" hidden="1">закупка!$A$5:$P$7</definedName>
    <definedName name="_xlnm.Print_Area" localSheetId="0">закупка!$A$1:$P$7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7" i="1" l="1"/>
  <c r="F8" i="1" l="1"/>
  <c r="G8" i="1"/>
  <c r="H8" i="1"/>
  <c r="O8" i="1" l="1"/>
  <c r="I7" i="1" l="1"/>
  <c r="J7" i="1"/>
  <c r="K7" i="1"/>
  <c r="L7" i="1"/>
  <c r="M7" i="1" l="1"/>
</calcChain>
</file>

<file path=xl/sharedStrings.xml><?xml version="1.0" encoding="utf-8"?>
<sst xmlns="http://schemas.openxmlformats.org/spreadsheetml/2006/main" count="33" uniqueCount="31">
  <si>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</si>
  <si>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</si>
  <si>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</si>
  <si>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</si>
  <si>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</si>
  <si>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</si>
  <si>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</si>
  <si>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</si>
  <si>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</si>
  <si>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t>ОКПД2</t>
  </si>
  <si>
    <t>шт</t>
  </si>
  <si>
    <t>Неприменение особенностей обоснования НМЦК по ПП РФ № 1875 от 23.12.24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</si>
  <si>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</si>
  <si>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 xml:space="preserve">Национальный режим при осуществлении закупок товаров по Постановлению Правительства РФ № 1875 от 23.12. 2024г. </t>
  </si>
  <si>
    <t xml:space="preserve">Используемый метод определения  (Н(М)ЦК) </t>
  </si>
  <si>
    <t xml:space="preserve">Начальная (максимальная) сумма цен единиц товара  </t>
  </si>
  <si>
    <t xml:space="preserve">Обоснование начальной (максимальной) цены контракта (Н(М)ЦК) на поставку рамок для дипломов для нужд Санкт-Петербургское государственное бюджетное учреждение культуры «Театр юных зрителей им. А.А. Брянцева»  </t>
  </si>
  <si>
    <t>Закупаемый товар включен в Приложения  № 2 ПП РФ № 1875. поз.80, (установлено ограничение на поставку товара иностранного происхождения)</t>
  </si>
  <si>
    <t>Особенности определения начальной (максимальной) цены контракта не применяются на основании пп. г) п. 7 ПП РФ  от 23.12.24 № 1875 в связи с тем, 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</t>
  </si>
  <si>
    <t>Нормативный метод,  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</t>
  </si>
  <si>
    <t xml:space="preserve">ИЦИ № 1 
 </t>
  </si>
  <si>
    <t xml:space="preserve">ИЦИ № 2 
</t>
  </si>
  <si>
    <t xml:space="preserve">ИЦИ № 3 
</t>
  </si>
  <si>
    <t>_</t>
  </si>
  <si>
    <t>поз 80 Приложения №2</t>
  </si>
  <si>
    <t>22.29.26.190/  22.29.26.190-003</t>
  </si>
  <si>
    <t xml:space="preserve">Н(М)ЦК , рублей      </t>
  </si>
  <si>
    <t>Рамка для дипломов</t>
  </si>
  <si>
    <t xml:space="preserve"> Ф.И.О. исполнителя:  Жукова Н.В.                                                                                                        Дата составления расчета: 13.05.2026</t>
  </si>
  <si>
    <t>Предельная цена в соответствии с распоряжением КГЗ № 100-р (по состоянию цен на 13.05.2026)</t>
  </si>
  <si>
    <t>Начальная (максимальная) цена контракта (Н(М)ЦК)      24534,00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</si>
</sst>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3" borderId="6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5" fillId="0" borderId="2" xfId="0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top" wrapText="1"/>
    </xf>
    <xf numFmtId="164" fontId="5" fillId="0" borderId="2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  <xf numFmtId="4" fontId="5" fillId="0" borderId="2" xfId="0" applyNumberFormat="1" applyFont="1" applyFill="1" applyBorder="1" applyAlignment="1">
      <alignment horizontal="center" vertical="top" wrapText="1"/>
    </xf>
    <xf numFmtId="1" fontId="5" fillId="2" borderId="2" xfId="0" applyNumberFormat="1" applyFont="1" applyFill="1" applyBorder="1" applyAlignment="1">
      <alignment horizontal="center" vertical="top" wrapText="1"/>
    </xf>
    <xf numFmtId="2" fontId="5" fillId="0" borderId="5" xfId="0" applyNumberFormat="1" applyFont="1" applyFill="1" applyBorder="1" applyAlignment="1">
      <alignment horizontal="center" vertical="top" wrapText="1"/>
    </xf>
    <xf numFmtId="2" fontId="8" fillId="0" borderId="2" xfId="0" applyNumberFormat="1" applyFont="1" applyFill="1" applyBorder="1" applyAlignment="1">
      <alignment horizontal="center" vertical="top"/>
    </xf>
    <xf numFmtId="4" fontId="8" fillId="0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165" fontId="5" fillId="0" borderId="2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top" wrapText="1"/>
    </xf>
    <xf numFmtId="1" fontId="5" fillId="0" borderId="5" xfId="0" applyNumberFormat="1" applyFont="1" applyFill="1" applyBorder="1" applyAlignment="1">
      <alignment horizontal="center" vertical="top" wrapText="1"/>
    </xf>
    <xf numFmtId="1" fontId="5" fillId="0" borderId="4" xfId="0" applyNumberFormat="1" applyFont="1" applyFill="1" applyBorder="1" applyAlignment="1">
      <alignment horizontal="center" vertical="top" wrapText="1"/>
    </xf>
    <xf numFmtId="1" fontId="4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1" fontId="0" fillId="0" borderId="0" xfId="0" applyNumberFormat="1" applyAlignment="1">
      <alignment vertical="top" wrapText="1"/>
    </xf>
    <xf numFmtId="0" fontId="10" fillId="0" borderId="2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top" wrapText="1"/>
    </xf>
    <xf numFmtId="1" fontId="5" fillId="0" borderId="3" xfId="0" applyNumberFormat="1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justify" wrapText="1"/>
    </xf>
    <xf numFmtId="4" fontId="5" fillId="0" borderId="1" xfId="0" applyNumberFormat="1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 wrapText="1"/>
    </xf>
    <xf numFmtId="1" fontId="3" fillId="0" borderId="0" xfId="0" applyNumberFormat="1" applyFont="1" applyAlignment="1">
      <alignment horizontal="left" vertical="top" wrapText="1"/>
    </xf>
    <xf numFmtId="1" fontId="3" fillId="0" borderId="0" xfId="0" applyNumberFormat="1" applyFont="1" applyAlignment="1">
      <alignment horizontal="left" vertical="top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distributed" wrapText="1"/>
    </xf>
    <xf numFmtId="0" fontId="5" fillId="0" borderId="9" xfId="0" applyFont="1" applyBorder="1" applyAlignment="1">
      <alignment horizontal="left" vertical="distributed" wrapText="1"/>
    </xf>
    <xf numFmtId="0" fontId="5" fillId="0" borderId="5" xfId="0" applyFont="1" applyBorder="1" applyAlignment="1">
      <alignment horizontal="left" vertical="distributed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91300" y="39338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6325" y="40576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175" cy="0"/>
    <xdr:pic>
      <xdr:nvPicPr>
        <xdr:cNvPr id="1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4025" y="42767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A1048458"/>
  <sheetViews>
    <sheetView tabSelected="1" topLeftCell="A7" zoomScaleNormal="100" zoomScaleSheetLayoutView="100" workbookViewId="0">
      <selection activeCell="F14" sqref="F14"/>
    </sheetView>
  </sheetViews>
  <sheetFormatPr defaultColWidth="9.140625" defaultRowHeight="15" x14ac:dyDescent="0.25"/>
  <cols>
    <col min="1" max="1" width="5.28515625" style="4" customWidth="1"/>
    <col min="2" max="2" width="15.28515625" style="28" customWidth="1"/>
    <col min="3" max="3" width="34.42578125" style="2" customWidth="1"/>
    <col min="4" max="4" width="6.7109375" style="2" customWidth="1"/>
    <col min="5" max="5" width="7.140625" style="2" customWidth="1"/>
    <col min="6" max="6" width="9.7109375" style="2" customWidth="1"/>
    <col min="7" max="7" width="10" style="2" customWidth="1"/>
    <col min="8" max="8" width="11" style="2" customWidth="1"/>
    <col min="9" max="9" width="10.85546875" style="2" customWidth="1"/>
    <col min="10" max="10" width="9.85546875" style="2" customWidth="1"/>
    <col min="11" max="11" width="12.140625" style="2" customWidth="1"/>
    <col min="12" max="12" width="9.140625" style="2" customWidth="1"/>
    <col min="13" max="13" width="10.42578125" style="2" customWidth="1"/>
    <col min="14" max="14" width="11.5703125" style="2" customWidth="1"/>
    <col min="15" max="15" width="14.140625" style="2" customWidth="1"/>
    <col min="16" max="16" width="22.28515625" style="2" customWidth="1"/>
    <col min="17" max="17" width="13.28515625" bestFit="1" customWidth="1"/>
    <col min="18" max="27" width="8.85546875" customWidth="1"/>
    <col min="28" max="16384" width="9.140625" style="2"/>
  </cols>
  <sheetData>
    <row r="1" spans="1:27" ht="42" customHeight="1" x14ac:dyDescent="0.25">
      <c r="A1" s="30" t="s">
        <v>16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27" ht="39" customHeight="1" x14ac:dyDescent="0.25">
      <c r="A2" s="51" t="s">
        <v>13</v>
      </c>
      <c r="B2" s="51"/>
      <c r="C2" s="51"/>
      <c r="D2" s="51"/>
      <c r="E2" s="51"/>
      <c r="F2" s="51"/>
      <c r="G2" s="51"/>
      <c r="H2" s="51"/>
      <c r="I2" s="51" t="s">
        <v>17</v>
      </c>
      <c r="J2" s="51"/>
      <c r="K2" s="51"/>
      <c r="L2" s="51"/>
      <c r="M2" s="51"/>
      <c r="N2" s="51"/>
      <c r="O2" s="51"/>
      <c r="P2" s="51"/>
    </row>
    <row r="3" spans="1:27" ht="93" customHeight="1" x14ac:dyDescent="0.25">
      <c r="A3" s="41" t="s">
        <v>11</v>
      </c>
      <c r="B3" s="41"/>
      <c r="C3" s="42" t="s">
        <v>18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</row>
    <row r="4" spans="1:27" ht="96.6" customHeight="1" x14ac:dyDescent="0.25">
      <c r="A4" s="52" t="s">
        <v>14</v>
      </c>
      <c r="B4" s="53"/>
      <c r="C4" s="54" t="s">
        <v>19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6"/>
    </row>
    <row r="5" spans="1:27" s="3" customFormat="1" ht="102" customHeight="1" x14ac:dyDescent="0.25">
      <c r="A5" s="31" t="s">
        <v>0</v>
      </c>
      <c r="B5" s="31" t="s">
        <v>9</v>
      </c>
      <c r="C5" s="33" t="s">
        <v>1</v>
      </c>
      <c r="D5" s="21"/>
      <c r="E5" s="33" t="s">
        <v>5</v>
      </c>
      <c r="F5" s="35" t="s">
        <v>2</v>
      </c>
      <c r="G5" s="35"/>
      <c r="H5" s="35"/>
      <c r="I5" s="35"/>
      <c r="J5" s="33" t="s">
        <v>8</v>
      </c>
      <c r="K5" s="37" t="s">
        <v>3</v>
      </c>
      <c r="L5" s="37"/>
      <c r="M5" s="37"/>
      <c r="N5" s="43" t="s">
        <v>29</v>
      </c>
      <c r="O5" s="38" t="s">
        <v>26</v>
      </c>
      <c r="P5" s="40"/>
      <c r="Q5"/>
      <c r="R5"/>
      <c r="S5"/>
      <c r="T5"/>
      <c r="U5"/>
      <c r="V5"/>
      <c r="W5"/>
      <c r="X5"/>
      <c r="Y5"/>
      <c r="Z5"/>
      <c r="AA5"/>
    </row>
    <row r="6" spans="1:27" s="3" customFormat="1" ht="109.5" customHeight="1" x14ac:dyDescent="0.25">
      <c r="A6" s="32"/>
      <c r="B6" s="32"/>
      <c r="C6" s="34"/>
      <c r="D6" s="15" t="s">
        <v>4</v>
      </c>
      <c r="E6" s="36"/>
      <c r="F6" s="8" t="s">
        <v>20</v>
      </c>
      <c r="G6" s="8" t="s">
        <v>21</v>
      </c>
      <c r="H6" s="8" t="s">
        <v>22</v>
      </c>
      <c r="I6" s="35"/>
      <c r="J6" s="36"/>
      <c r="K6" s="16" t="s">
        <v>6</v>
      </c>
      <c r="L6" s="8" t="s">
        <v>7</v>
      </c>
      <c r="M6" s="13" t="s">
        <v>12</v>
      </c>
      <c r="N6" s="44"/>
      <c r="O6" s="39"/>
      <c r="P6" s="40"/>
      <c r="Q6"/>
      <c r="R6"/>
      <c r="S6"/>
      <c r="T6"/>
      <c r="U6"/>
      <c r="V6"/>
      <c r="W6"/>
      <c r="X6"/>
      <c r="Y6"/>
      <c r="Z6"/>
      <c r="AA6"/>
    </row>
    <row r="7" spans="1:27" s="1" customFormat="1" ht="35.25" customHeight="1" x14ac:dyDescent="0.25">
      <c r="A7" s="23">
        <v>1</v>
      </c>
      <c r="B7" s="25" t="s">
        <v>25</v>
      </c>
      <c r="C7" s="29" t="s">
        <v>27</v>
      </c>
      <c r="D7" s="24" t="s">
        <v>10</v>
      </c>
      <c r="E7" s="23">
        <v>50</v>
      </c>
      <c r="F7" s="18" t="s">
        <v>23</v>
      </c>
      <c r="G7" s="9" t="s">
        <v>23</v>
      </c>
      <c r="H7" s="9" t="s">
        <v>23</v>
      </c>
      <c r="I7" s="12">
        <f t="shared" ref="I7" si="0">SUM(F7:H7)</f>
        <v>0</v>
      </c>
      <c r="J7" s="11">
        <f t="shared" ref="J7" si="1">COUNT(F7:H7)</f>
        <v>0</v>
      </c>
      <c r="K7" s="12" t="str">
        <f t="shared" ref="K7" si="2">IF(ISERR(AVERAGE(F7:H7)),"",AVERAGE(F7:H7))</f>
        <v/>
      </c>
      <c r="L7" s="12" t="str">
        <f t="shared" ref="L7" si="3">IF(ISERR(STDEV(F7:H7)),"",STDEV(F7:H7))</f>
        <v/>
      </c>
      <c r="M7" s="14" t="str">
        <f t="shared" ref="M7" si="4">IF(ISERR(L7/K7),"",L7/K7)</f>
        <v/>
      </c>
      <c r="N7" s="12">
        <v>490.68</v>
      </c>
      <c r="O7" s="12">
        <f>SUM(E7*N7)</f>
        <v>24534</v>
      </c>
      <c r="P7" s="12" t="s">
        <v>24</v>
      </c>
      <c r="Q7"/>
      <c r="R7"/>
      <c r="S7"/>
      <c r="T7"/>
      <c r="U7"/>
      <c r="V7"/>
      <c r="W7"/>
      <c r="X7"/>
      <c r="Y7"/>
      <c r="Z7"/>
      <c r="AA7"/>
    </row>
    <row r="8" spans="1:27" ht="34.5" customHeight="1" x14ac:dyDescent="0.25">
      <c r="A8" s="17"/>
      <c r="B8" s="48" t="s">
        <v>15</v>
      </c>
      <c r="C8" s="49"/>
      <c r="D8" s="49"/>
      <c r="E8" s="50"/>
      <c r="F8" s="19">
        <f>SUM(F7:F7)</f>
        <v>0</v>
      </c>
      <c r="G8" s="19">
        <f>SUM(G7:G7)</f>
        <v>0</v>
      </c>
      <c r="H8" s="19">
        <f>SUM(H7:H7)</f>
        <v>0</v>
      </c>
      <c r="I8" s="10"/>
      <c r="J8" s="11"/>
      <c r="K8" s="12"/>
      <c r="L8" s="12"/>
      <c r="M8" s="14"/>
      <c r="N8" s="22"/>
      <c r="O8" s="20">
        <f>SUM(O7:O7)</f>
        <v>24534</v>
      </c>
      <c r="P8" s="1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48.75" customHeight="1" x14ac:dyDescent="0.25">
      <c r="A9" s="45" t="s">
        <v>30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41.25" customHeight="1" x14ac:dyDescent="0.25">
      <c r="A10" s="46" t="s">
        <v>28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5.75" x14ac:dyDescent="0.25">
      <c r="A11" s="6"/>
      <c r="B11" s="2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x14ac:dyDescent="0.25">
      <c r="A12" s="6"/>
      <c r="B12" s="2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5.75" x14ac:dyDescent="0.25">
      <c r="A13" s="6"/>
      <c r="B13" s="2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x14ac:dyDescent="0.25">
      <c r="A14" s="6"/>
      <c r="B14" s="2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x14ac:dyDescent="0.25">
      <c r="A15" s="6"/>
      <c r="B15" s="2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x14ac:dyDescent="0.25">
      <c r="A16" s="6"/>
      <c r="B16" s="2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x14ac:dyDescent="0.25">
      <c r="A17" s="6"/>
      <c r="B17" s="2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x14ac:dyDescent="0.25">
      <c r="A18" s="6"/>
      <c r="B18" s="2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75" x14ac:dyDescent="0.25">
      <c r="A19" s="6"/>
      <c r="B19" s="2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75" x14ac:dyDescent="0.25">
      <c r="A20" s="6"/>
      <c r="B20" s="2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x14ac:dyDescent="0.25">
      <c r="A21" s="6"/>
      <c r="B21" s="2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x14ac:dyDescent="0.25">
      <c r="A22" s="6"/>
      <c r="B22" s="2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x14ac:dyDescent="0.25">
      <c r="A23" s="6"/>
      <c r="B23" s="2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x14ac:dyDescent="0.25">
      <c r="A24" s="6"/>
      <c r="B24" s="2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x14ac:dyDescent="0.25">
      <c r="A25" s="6"/>
      <c r="B25" s="2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x14ac:dyDescent="0.25">
      <c r="A26" s="6"/>
      <c r="B26" s="2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x14ac:dyDescent="0.25">
      <c r="A27" s="6"/>
      <c r="B27" s="2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x14ac:dyDescent="0.25">
      <c r="A28" s="6"/>
      <c r="B28" s="2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x14ac:dyDescent="0.25">
      <c r="A29" s="6"/>
      <c r="B29" s="2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x14ac:dyDescent="0.25">
      <c r="A30" s="6"/>
      <c r="B30" s="2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x14ac:dyDescent="0.25">
      <c r="A31" s="6"/>
      <c r="B31" s="2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x14ac:dyDescent="0.25">
      <c r="A32" s="6"/>
      <c r="B32" s="2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x14ac:dyDescent="0.25">
      <c r="A33" s="6"/>
      <c r="B33" s="2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x14ac:dyDescent="0.25">
      <c r="A34" s="6"/>
      <c r="B34" s="2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x14ac:dyDescent="0.25">
      <c r="A35" s="6"/>
      <c r="B35" s="2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x14ac:dyDescent="0.25">
      <c r="A36" s="6"/>
      <c r="B36" s="2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x14ac:dyDescent="0.25">
      <c r="A37" s="6"/>
      <c r="B37" s="2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x14ac:dyDescent="0.25">
      <c r="A38" s="6"/>
      <c r="B38" s="2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x14ac:dyDescent="0.25">
      <c r="A39" s="6"/>
      <c r="B39" s="2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x14ac:dyDescent="0.25">
      <c r="A40" s="6"/>
      <c r="B40" s="2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x14ac:dyDescent="0.25">
      <c r="A41" s="6"/>
      <c r="B41" s="2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x14ac:dyDescent="0.25">
      <c r="A42" s="6"/>
      <c r="B42" s="2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x14ac:dyDescent="0.25">
      <c r="A43" s="6"/>
      <c r="B43" s="2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x14ac:dyDescent="0.25">
      <c r="A44" s="6"/>
      <c r="B44" s="2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x14ac:dyDescent="0.25">
      <c r="A45" s="6"/>
      <c r="B45" s="2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1048458" spans="1:27" x14ac:dyDescent="0.25">
      <c r="A1048458" s="2"/>
      <c r="B1048458" s="27"/>
      <c r="D1048458" s="5"/>
      <c r="Q1048458" s="2"/>
      <c r="R1048458" s="2"/>
      <c r="S1048458" s="2"/>
      <c r="T1048458" s="2"/>
      <c r="U1048458" s="2"/>
      <c r="V1048458" s="2"/>
      <c r="W1048458" s="2"/>
      <c r="X1048458" s="2"/>
      <c r="Y1048458" s="2"/>
      <c r="Z1048458" s="2"/>
      <c r="AA1048458" s="2"/>
    </row>
  </sheetData>
  <mergeCells count="21">
    <mergeCell ref="A9:P9"/>
    <mergeCell ref="A10:P10"/>
    <mergeCell ref="B8:E8"/>
    <mergeCell ref="A2:H2"/>
    <mergeCell ref="I2:P2"/>
    <mergeCell ref="A4:B4"/>
    <mergeCell ref="C4:P4"/>
    <mergeCell ref="A1:P1"/>
    <mergeCell ref="A5:A6"/>
    <mergeCell ref="C5:C6"/>
    <mergeCell ref="F5:H5"/>
    <mergeCell ref="I5:I6"/>
    <mergeCell ref="J5:J6"/>
    <mergeCell ref="K5:M5"/>
    <mergeCell ref="O5:O6"/>
    <mergeCell ref="B5:B6"/>
    <mergeCell ref="E5:E6"/>
    <mergeCell ref="P5:P6"/>
    <mergeCell ref="A3:B3"/>
    <mergeCell ref="C3:P3"/>
    <mergeCell ref="N5:N6"/>
  </mergeCells>
  <phoneticPr fontId="9" type="noConversion"/>
  <conditionalFormatting sqref="M8:N8 M7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2026-03-31T10:21:30Z</cp:lastPrinted>
  <dcterms:created xsi:type="dcterms:W3CDTF">2022-04-11T10:29:27Z</dcterms:created>
  <dcterms:modified xsi:type="dcterms:W3CDTF">2026-05-13T10:24:04Z</dcterms:modified>
</cp:coreProperties>
</file>