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3250" windowHeight="13890" tabRatio="500"/>
  </bookViews>
  <sheets>
    <sheet name="Лист1" sheetId="1" r:id="rId1"/>
  </sheets>
  <definedNames>
    <definedName name="_xlnm._FilterDatabase" localSheetId="0" hidden="1">Лист1!$N$1:$N$200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34" i="1"/>
  <c r="H176"/>
  <c r="H173"/>
  <c r="M176"/>
  <c r="M177"/>
  <c r="M178"/>
  <c r="O174"/>
  <c r="O175"/>
  <c r="O176"/>
  <c r="O177"/>
  <c r="O178"/>
  <c r="I174"/>
  <c r="I175"/>
  <c r="I176"/>
  <c r="I177"/>
  <c r="I178"/>
  <c r="I173"/>
  <c r="N166"/>
  <c r="N165"/>
  <c r="N164"/>
  <c r="N163"/>
  <c r="N162"/>
  <c r="N161"/>
  <c r="L162"/>
  <c r="L163"/>
  <c r="L164"/>
  <c r="L165"/>
  <c r="L166"/>
  <c r="M151"/>
  <c r="M134"/>
  <c r="M135"/>
  <c r="M136"/>
  <c r="L134"/>
  <c r="L135"/>
  <c r="J134"/>
  <c r="J135"/>
  <c r="J133"/>
  <c r="M142"/>
  <c r="M146"/>
  <c r="M145"/>
  <c r="B145"/>
  <c r="M157"/>
  <c r="M156"/>
  <c r="I157"/>
  <c r="C156"/>
  <c r="M154"/>
  <c r="M153"/>
  <c r="M150"/>
  <c r="M148"/>
  <c r="I150"/>
  <c r="M152"/>
  <c r="J164" s="1"/>
  <c r="I152"/>
  <c r="H164"/>
  <c r="M77"/>
  <c r="M75"/>
  <c r="M74"/>
  <c r="M73"/>
  <c r="M72"/>
  <c r="M71"/>
  <c r="M70"/>
  <c r="M69"/>
  <c r="M66"/>
  <c r="M67"/>
  <c r="M68"/>
  <c r="M76"/>
  <c r="H134"/>
  <c r="H135"/>
  <c r="H136"/>
  <c r="D176" l="1"/>
  <c r="C176"/>
  <c r="B176"/>
  <c r="D164"/>
  <c r="C164"/>
  <c r="B164"/>
  <c r="H151"/>
  <c r="C151"/>
  <c r="B151"/>
  <c r="M65"/>
  <c r="M64"/>
  <c r="M63"/>
  <c r="M62"/>
  <c r="M61"/>
  <c r="M60"/>
  <c r="M59"/>
  <c r="M58"/>
  <c r="M57"/>
  <c r="M56"/>
  <c r="M55"/>
  <c r="M54"/>
  <c r="M53"/>
  <c r="M52"/>
  <c r="M51"/>
  <c r="O173"/>
  <c r="D173"/>
  <c r="D174"/>
  <c r="D175"/>
  <c r="D177"/>
  <c r="D178"/>
  <c r="C173"/>
  <c r="C174"/>
  <c r="C175"/>
  <c r="C177"/>
  <c r="C178"/>
  <c r="B173"/>
  <c r="B174"/>
  <c r="B175"/>
  <c r="B177"/>
  <c r="B178"/>
  <c r="A173"/>
  <c r="A174"/>
  <c r="A175"/>
  <c r="A177"/>
  <c r="A178"/>
  <c r="J166" l="1"/>
  <c r="D161"/>
  <c r="D162"/>
  <c r="D163"/>
  <c r="D165"/>
  <c r="D166"/>
  <c r="C161"/>
  <c r="C162"/>
  <c r="C163"/>
  <c r="C165"/>
  <c r="C166"/>
  <c r="B161"/>
  <c r="B162"/>
  <c r="B163"/>
  <c r="B165"/>
  <c r="B166"/>
  <c r="A161"/>
  <c r="A162"/>
  <c r="A163"/>
  <c r="A165"/>
  <c r="A166"/>
  <c r="I155"/>
  <c r="I147"/>
  <c r="I144"/>
  <c r="M143"/>
  <c r="H156"/>
  <c r="B156"/>
  <c r="A156"/>
  <c r="H153"/>
  <c r="C153"/>
  <c r="B153"/>
  <c r="A153"/>
  <c r="M149"/>
  <c r="H148"/>
  <c r="C148"/>
  <c r="B148"/>
  <c r="A148"/>
  <c r="H145"/>
  <c r="C145"/>
  <c r="A145"/>
  <c r="H142"/>
  <c r="C142"/>
  <c r="B142"/>
  <c r="A142"/>
  <c r="J163" l="1"/>
  <c r="M155"/>
  <c r="J165" s="1"/>
  <c r="M144"/>
  <c r="J161" s="1"/>
  <c r="M147"/>
  <c r="J162" s="1"/>
  <c r="M18" l="1"/>
  <c r="M118"/>
  <c r="M84"/>
  <c r="M89"/>
  <c r="M27"/>
  <c r="M23"/>
  <c r="M5" l="1"/>
  <c r="M17" s="1"/>
  <c r="H161" s="1"/>
  <c r="M6"/>
  <c r="M7"/>
  <c r="M8"/>
  <c r="M9"/>
  <c r="M10"/>
  <c r="M11"/>
  <c r="M12"/>
  <c r="M13"/>
  <c r="M14"/>
  <c r="M15"/>
  <c r="M16"/>
  <c r="M4"/>
  <c r="M125"/>
  <c r="M124"/>
  <c r="M123"/>
  <c r="M122"/>
  <c r="M121"/>
  <c r="M120"/>
  <c r="M119"/>
  <c r="M117"/>
  <c r="M126" s="1"/>
  <c r="H166" s="1"/>
  <c r="M116"/>
  <c r="M115"/>
  <c r="M114"/>
  <c r="M113"/>
  <c r="M112"/>
  <c r="M111"/>
  <c r="M110"/>
  <c r="M109"/>
  <c r="M108"/>
  <c r="M107"/>
  <c r="M106"/>
  <c r="M105"/>
  <c r="M104"/>
  <c r="M103"/>
  <c r="M101"/>
  <c r="M100"/>
  <c r="M99"/>
  <c r="M98"/>
  <c r="M97"/>
  <c r="M96"/>
  <c r="M95"/>
  <c r="M94"/>
  <c r="M93"/>
  <c r="M92"/>
  <c r="M91"/>
  <c r="M90"/>
  <c r="M88"/>
  <c r="M87"/>
  <c r="M102" s="1"/>
  <c r="H165" s="1"/>
  <c r="M86"/>
  <c r="M85"/>
  <c r="M83"/>
  <c r="M82"/>
  <c r="M81"/>
  <c r="M80"/>
  <c r="M79"/>
  <c r="M78"/>
  <c r="M49"/>
  <c r="M48"/>
  <c r="M47"/>
  <c r="M46"/>
  <c r="M45"/>
  <c r="M44"/>
  <c r="M43"/>
  <c r="M42"/>
  <c r="M41"/>
  <c r="M40"/>
  <c r="M39"/>
  <c r="M38"/>
  <c r="M37"/>
  <c r="M36"/>
  <c r="M50" s="1"/>
  <c r="H163" s="1"/>
  <c r="M35"/>
  <c r="M34"/>
  <c r="M33"/>
  <c r="M32"/>
  <c r="M31"/>
  <c r="M30"/>
  <c r="M29"/>
  <c r="M28"/>
  <c r="M26"/>
  <c r="M25"/>
  <c r="M24"/>
  <c r="M21"/>
  <c r="M20"/>
  <c r="M19"/>
  <c r="M22" s="1"/>
  <c r="H162" s="1"/>
  <c r="L131" l="1"/>
  <c r="L132"/>
  <c r="L133"/>
  <c r="L136"/>
  <c r="J131"/>
  <c r="J132"/>
  <c r="J136"/>
  <c r="H131"/>
  <c r="M131" s="1"/>
  <c r="L161" s="1"/>
  <c r="H132"/>
  <c r="M132" s="1"/>
  <c r="H133"/>
  <c r="M133" s="1"/>
  <c r="R131" l="1"/>
  <c r="M173" s="1"/>
  <c r="R132"/>
  <c r="H174" s="1"/>
  <c r="M174" s="1"/>
  <c r="R133"/>
  <c r="H175" s="1"/>
  <c r="M175" s="1"/>
  <c r="R135"/>
  <c r="H177" s="1"/>
  <c r="R136"/>
  <c r="H178" s="1"/>
  <c r="M179" l="1"/>
</calcChain>
</file>

<file path=xl/sharedStrings.xml><?xml version="1.0" encoding="utf-8"?>
<sst xmlns="http://schemas.openxmlformats.org/spreadsheetml/2006/main" count="475" uniqueCount="309">
  <si>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</si>
  <si>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</si>
  <si>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</si>
  <si>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</si>
  <si>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</si>
  <si>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</si>
  <si>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</si>
  <si>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</si>
  <si>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</si>
  <si>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</si>
  <si>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</si>
  <si>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</si>
  <si>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</si>
  <si>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</si>
  <si>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</si>
  <si>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</si>
  <si>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</si>
  <si>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</si>
  <si>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</si>
  <si>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</si>
  <si>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</si>
  <si>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</si>
  <si>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</si>
  <si>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</si>
  <si>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</si>
  <si>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</si>
  <si>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</si>
  <si>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</si>
  <si>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</si>
  <si>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</si>
  <si>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</si>
  <si>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</si>
  <si>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</si>
  <si>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</si>
  <si>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</si>
  <si>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</si>
  <si>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</si>
  <si>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</si>
  <si>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</si>
  <si>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</si>
  <si>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</si>
  <si>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</si>
  <si>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Примечание</t>
  </si>
  <si>
    <t xml:space="preserve">Референтная цена
на </t>
  </si>
  <si>
    <t>см[3*];^мл</t>
  </si>
  <si>
    <t>ПАРАЦЕТАМОЛ</t>
  </si>
  <si>
    <t>Раствор для инфузий; дозировка: 10 мг/мл, 100мл*</t>
  </si>
  <si>
    <t>Раствор для инфузий; дозировка: 10 мг/мл, 50 мл</t>
  </si>
  <si>
    <t>Да</t>
  </si>
  <si>
    <t>21.20.10.232-000004-1-00061-0000000000000</t>
  </si>
  <si>
    <t>ДЕКСТРОЗА</t>
  </si>
  <si>
    <t>Раствор для инфузий; дозировка:50 мг/мл, 250 мл</t>
  </si>
  <si>
    <t>21.20.10.134-000008-1-00123-0000000000000</t>
  </si>
  <si>
    <t>Раствор для инфузий; дозировка: 100 мг/мл,250 мл</t>
  </si>
  <si>
    <t>21.20.10.134-000008-1-00091-0000000000000</t>
  </si>
  <si>
    <t>Раствор для инфузий; дозировка: 100 мг/мл,500 мл</t>
  </si>
  <si>
    <t xml:space="preserve">Вл.Вып.к.Перв.Уп.Втор.Уп.Пр.Общество с ограниченной ответственностью "ИСТ-ФАРМ" (ООО "ИСТ-ФАРМ"), Россия (2511087220); </t>
  </si>
  <si>
    <t xml:space="preserve">Вл.Вып.к.Перв.Уп.Втор.Уп.Пр.Общество с ограниченной ответственностью "Гротекс" (ООО "Гротекс"), Россия (7814459396); </t>
  </si>
  <si>
    <t xml:space="preserve">Вл.Юник Фармасьютикал Лабораториз (Отделение фирмы Дж.Б.Кемикалс энд Фармасьютикалс Лтд), Индия (AAACJ1482G); Вып.к.Перв.Уп.Втор.Уп.Пр.Юник Фармасьютикал Лабораториз ( Отделение фирмы " Дж. Б. Кемикалс энд Фармасьютикалс Лтд"), Индия; </t>
  </si>
  <si>
    <t>Ифимол   раствор для инфузий, 10 мг/мл, 50 мл - флакон (1)  - пачки картонные</t>
  </si>
  <si>
    <t>ЛП-000900  18.12.2020 
 (645/20-20-ОПР)</t>
  </si>
  <si>
    <t xml:space="preserve">Вл.ООО "Джодас Экспоим", Россия (7723733387); Вып.к.Перв.Уп.Пр.НоваЛек Фармасьютикалс Пвт.Лтд, Индия (09ANLPP3185H1ZI); Втор.Уп.Джодас Экспоим Пвт.Лтд, Индия (36AABCJ8653L1Z3); </t>
  </si>
  <si>
    <t>Парацетамол    раствор для инфузий, 10 мг/мл, 50 мл - флаконы (1)  /  / - пачки картонные</t>
  </si>
  <si>
    <t>ЛП-004770  18.12.2020 
 (657/20-20-ОПР)</t>
  </si>
  <si>
    <t>введено в го</t>
  </si>
  <si>
    <t xml:space="preserve">Вл.Б.Браун Мельзунген АГ, Германия (DE 113055856); Вып.к.Перв.Уп.Втор.Уп.Пр.ООО "Гематек", Россия (7714317800); </t>
  </si>
  <si>
    <t>Парацетамол Б. Браун    раствор для инфузий, 10 мг/мл, 50 мл - флакон (10)  - коробка картонная (для стационаров)</t>
  </si>
  <si>
    <t>ЛП-006685   20.12.2021 
25-7-4194256-изм</t>
  </si>
  <si>
    <t>Парацимил раствор для инфузий ~, 10 мг/мл, 50 мл - флакон (1)  - пачка картонная</t>
  </si>
  <si>
    <t>ЛП-№(010663)-(РГ-RU) 01.09.2025 
25-7-4333493-изм</t>
  </si>
  <si>
    <t>Глюкоза раствор для инфузий, 5%, 250 мл - бутылки (20)  - ящики картонные (для стационаров)</t>
  </si>
  <si>
    <t>ЛП-№(003077)-(РГ-RU)   29.01.2024 
47/20-24</t>
  </si>
  <si>
    <t xml:space="preserve">Вл.Вып.к.Перв.Уп.Втор.Уп.Пр.ООО "Фармасинтез-Тюмень", Россия (7203332653); </t>
  </si>
  <si>
    <t>Глюкоза раствор для инфузий, 5%, 250 мл - бутылки (10)  - ящики картонные (для стационаров)</t>
  </si>
  <si>
    <t>ЛС-001966 21.07.2022 
25-7-4219283-ОПР-изм</t>
  </si>
  <si>
    <t xml:space="preserve">Вл.Коргем Фармасьютикалз Прайвит Лимитед, Индия; Вып.к.Перв.Уп.Втор.Уп.Пр.Кларис Оцука Прайвит Лимитед, Индия; </t>
  </si>
  <si>
    <t xml:space="preserve">Глюкоза раствор для инфузий, 5%, 250 мл - флаконы (28)  - короб картонный (для стационаров) </t>
  </si>
  <si>
    <t>ЛП-001948 16.12.2020 
 (573/20-20-ОПР)</t>
  </si>
  <si>
    <t xml:space="preserve">Вл.Вып.к.Перв.Уп.Втор.Уп.Пр.ООО "Производственная фармацевтическая компания "Алиум", Россия (5024108186); </t>
  </si>
  <si>
    <t>Р N002661/01 16.12.2020 
 (573/20-20-ОПР)</t>
  </si>
  <si>
    <t xml:space="preserve">Вл.Вып.к.Перв.Уп.Втор.Уп.Пр.Фарма Интернейшинал Компани Россия-СНГ ООО, Россия; </t>
  </si>
  <si>
    <t xml:space="preserve">Глюкоза раствор для инфузий, 5%, 250 мл - бутылки полиэтиленовые (1)  - </t>
  </si>
  <si>
    <t>Р N003439/01  16.12.2020 
 (573/20-20-ОПР)</t>
  </si>
  <si>
    <t xml:space="preserve">Вл.Вып.к.Перв.Уп.Втор.Уп.Пр.Белорусско-голландское совместное предприятие общество с ограниченной ответственностью "Фармлэнд" (СП ООО "Фармлэнд"), Республика Беларусь (101431475); </t>
  </si>
  <si>
    <t>Глюкоза раствор для инфузий, 5%, 250 мл - контейнеры (1)  - пакеты</t>
  </si>
  <si>
    <t xml:space="preserve">Вл.Сахамедпром ГУП Республики Саха (Якутия), Россия; Вып.к.Перв.Уп.Втор.Уп.Пр.Государственное унитарное предприятие "Сахамедпром" Республики Саха (Якутия), Россия; </t>
  </si>
  <si>
    <t xml:space="preserve">Глюкоза раствор для инфузий, 5%, 250 мл - контейнеры полимерные (1)  - </t>
  </si>
  <si>
    <t>ЛСР-001520/08  16.12.2020 
 (572/20-20-ОПР)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</si>
  <si>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</si>
  <si>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Глюкоза-Э раствор для инфузий, 5%, 250 мл - бутылки для крови и кровезаменителей (1)  - пачки  картонные</t>
  </si>
  <si>
    <t>Р N003088/01 10.06.2024 
829/20-24/ОС-подтв</t>
  </si>
  <si>
    <t xml:space="preserve">Вл.Вып.к.Перв.Уп.Втор.Уп.Пр.Рестер ЗАО, Россия; </t>
  </si>
  <si>
    <t xml:space="preserve">Глюкозараствор для инфузий, 5%, 250 мл - контейнеры полимерные (1)  - </t>
  </si>
  <si>
    <t>Р N000771/01 16.12.2020 
 (573/20-20-ОПР)</t>
  </si>
  <si>
    <t xml:space="preserve">Вл.Вып.к.Перв.Уп.Втор.Уп.Пр.Общество с ограниченной ответственностью "МОСФАРМ" (ООО "МОСФАРМ"), Россия (5042121905); </t>
  </si>
  <si>
    <t>Глюкоза раствор для инфузий, 5%, 250 мл - контейнер (28)  - ящик картонный (для стационаров)</t>
  </si>
  <si>
    <t>ЛСР-001928/08 10.06.2024 
829/20-24/ОС-подтв</t>
  </si>
  <si>
    <t xml:space="preserve"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 </t>
  </si>
  <si>
    <t xml:space="preserve">Глюкоза, раствор для инфузий, 5%, 250 мл - контейнеры полимерные с 2 портами (1) - мешки полимерные (24) - ящики картонные (для стационаров) </t>
  </si>
  <si>
    <t xml:space="preserve">Р N003434/01 
10.06.2024 829/20-24/ОС-подтв </t>
  </si>
  <si>
    <t>Глюкоза раствор для инфузий, 5%, 250 мл - контейнеры с 2 портами (36)  - ящики картонные (для стационаров)</t>
  </si>
  <si>
    <t>ЛП-№(002920)-(РГ-RU) 20.10.2023 
25-7-4265584-ОПР-изм</t>
  </si>
  <si>
    <t xml:space="preserve">Вл.ООО"Краснодарский завод инфузионных растворов СТЕРИТЕК", Россия; Вып.к.Перв.Уп.Втор.Уп.Пр.ООО "Краснодарский завод инфузионных растворов "Стеритек", Россия; </t>
  </si>
  <si>
    <t xml:space="preserve">Глюкоза раствор для инфузий, 5%, 250 мл - контейнеры (1)  - </t>
  </si>
  <si>
    <t>ЛП-000925 16.12.2020 
 (573/20-20-ОПР)</t>
  </si>
  <si>
    <t xml:space="preserve">Вл.Общество с ограниченной ответственностью "СтатусФарм" (ООО "СтатусФарм"), Россия (7709607912); Вып.к.Перв.Уп.Втор.Уп.Пр.Акционерное общество закрытого типа " ФАРМАТЕК" (АОЗТ "ФАРМАТЕК"), Республика Армения (01818051); </t>
  </si>
  <si>
    <t xml:space="preserve">Глюкоза, раствор для инфузий, 5%, 250 мл - пакет (45) - коробка картонная (для стационаров) </t>
  </si>
  <si>
    <t xml:space="preserve">ЛП-007177 
10.06.2024 829/20-24/ОС-подтв  </t>
  </si>
  <si>
    <t xml:space="preserve">Вл.ООО "Росва Фарм", Россия (4028070894); Вып.к.Перв.Уп.Втор.Уп.Пр.Общество с ограниченной ответственностью "Росва Фарм", Россия (4028070894); </t>
  </si>
  <si>
    <t xml:space="preserve">ГЛЮКОЗА-РОСВА , раствор для инфузий, 5%, 250 мл - флаконы (20) - короб картонный (для стационаров) </t>
  </si>
  <si>
    <t xml:space="preserve">ЛП-№(003407)-(РГ-RU) 
15.02.2024 95/20-24 </t>
  </si>
  <si>
    <t xml:space="preserve">Глюкоза-СОЛОфарм, раствор для инфузий, 5%, 250 мл - флакон (1) - пачка картонная </t>
  </si>
  <si>
    <t xml:space="preserve">ЛП-№(002947)-(РГ-RU) 
07.11.2023 25-7-4268440-ОПР-изм </t>
  </si>
  <si>
    <t xml:space="preserve">Вл.Вып.к.Перв.Уп.Втор.Уп.Пр.Асфарма ООО, Россия; </t>
  </si>
  <si>
    <t>Глюкоза раствор для инфузий, 5%, 250 мл - контейнеры полимерные (24)  - ящики картонные</t>
  </si>
  <si>
    <t>ЛСР-008111/08   16.12.2020 
 (572/20-20-ОПР)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</si>
  <si>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</si>
  <si>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>Глюкоза  раствор для инфузий, 5%, 250 мл - контейнер (24)  / с 1 портом / - ящик картонный (для стационаров)</t>
  </si>
  <si>
    <t>Р N000613/01 27.10.2022 
25-7-4231665-ОПР-изм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</si>
  <si>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</si>
  <si>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 xml:space="preserve">Глюкоза, раствор для инфузий, 5%, 250 мл - бутылки (10) - ящики картонные (для стационаров) </t>
  </si>
  <si>
    <t xml:space="preserve">ЛП-№(000930)-(РГ-RU) 
21.02.2023 25-7-4242390-ОПР-изм </t>
  </si>
  <si>
    <t xml:space="preserve">Вл.Вып.к.Перв.Уп.Втор.Уп.Пр.Ист-Фарм ЗАО, Россия; </t>
  </si>
  <si>
    <t xml:space="preserve">Глюкоза, раствор для инфузий, 5%, 250 мл - бутылки полиэтиленовые (1) - пачки картонные </t>
  </si>
  <si>
    <t xml:space="preserve">Р N003903/01 
16.12.2020 (572/20-20-ОПР) </t>
  </si>
  <si>
    <t xml:space="preserve">Вл.Товарищество с ограниченной ответственностью "Kelun-Kazpharm" ("Келун-Казфарм"), Казахстан; Вып.к.Перв.Уп.Втор.Уп.Пр.ТОО "Келун-Казфарм", Казахстан; </t>
  </si>
  <si>
    <t xml:space="preserve">Глюкоза, раствор для инфузий, 5%, 250 мл - флакон (40) - коробка картонная (для стационаров) </t>
  </si>
  <si>
    <t xml:space="preserve">ЛП-003457 
16.12.2020 (573/20-20-ОПР) </t>
  </si>
  <si>
    <t>Вл.Вып.к.Перв.Уп.Втор.Уп.Пр.Товарищество с ограниченной ответственностью "Kelun-Kazpharm" ("Келун-Казфарм"), Республика Казахстан (120840004709);</t>
  </si>
  <si>
    <t>Глюкоза раствор для инфузий -, 5%, 250 мл - флаконы (1)  - пачки картонные</t>
  </si>
  <si>
    <t>ЛП-№(004565)-(РГ-RU) 23.10.2024 
25-7-4301893-ОПР-изм</t>
  </si>
  <si>
    <t>Глюкоза раствор для инфузий, 5%, 250 мл - контейнер (36)  / с 1 портом / - ящик картонный (для стационаров)</t>
  </si>
  <si>
    <t>ЛП-№(005760)-(РГ-RU) 29.11.2024 
25-7-4309157-изм</t>
  </si>
  <si>
    <t xml:space="preserve">Вл.Вып.к.Перв.Уп.Втор.Уп.Пр.Публичное акционерное общество "Красфарма" (ПАО "Красфарма"), Россия (2464010490); </t>
  </si>
  <si>
    <t>Глюкоза раствор для инфузий, 5%, 250 мл - контейнер (1)  - пачка  картонная</t>
  </si>
  <si>
    <t>ЛП-№(009421)-(РГ-RU) 20.06.2025 
25-7-4326192-изм</t>
  </si>
  <si>
    <t xml:space="preserve">Вл.Вып.к.Перв.Уп.Втор.Уп.Пр.ООО "Гематек", Россия (7714317800); </t>
  </si>
  <si>
    <t>Глюкоза раствор для инфузий, 5%, 250 мл - флакон (10)  - коробка картонная (для стационаров)</t>
  </si>
  <si>
    <t>ЛП-№(010324)-(РГ-RU) 29.07.2025 
25-7-4330740-ОПР-изм</t>
  </si>
  <si>
    <t>ЛП-№(010159)-(РГ-RU) 29.08.2025 
25-7-4333028-ОС-изм</t>
  </si>
  <si>
    <t>Глюкоза раствор для инфузий, 10%, 250 мл - контейнеры с 2 портами (36)  - ящики картонные (для стационаров)</t>
  </si>
  <si>
    <t>ЛП-№(002920)-(РГ-RU)  20.10.2023 
25-7-4265584-ОПР-изм</t>
  </si>
  <si>
    <t>ГЛЮКОЗА-РОСВА     раствор для инфузий, 10%, 250 мл - флакон (1)  - пачка картонная</t>
  </si>
  <si>
    <t>ЛП-№(003407)-(РГ-RU)  29.12.2023 
2048/20-23</t>
  </si>
  <si>
    <t>Глюкоза раствор для инфузий, 10%, 250 мл - контейнеры с 2 портами (1)  - пакеты</t>
  </si>
  <si>
    <t>ЛП-№(005760)-(РГ-RU) 21.02.2025 
25-7-4316623-изм</t>
  </si>
  <si>
    <t>Глюкоза  раствор для инфузий, 10%, 250 мл - бутылки (20)  - ящики картонные (для стационаров)</t>
  </si>
  <si>
    <t>ЛП-№(003077)-(РГ-RU)   18.04.2025 
523/20-25/ОС</t>
  </si>
  <si>
    <t>Глюкоза-Э раствор для инфузий, 10%, 250 мл - флакон (1)  - пачка картонная</t>
  </si>
  <si>
    <t>Глюкозараствор для инфузий, 10%, 250 мл - контейнеры полимерные (24)  - пачки картонные</t>
  </si>
  <si>
    <t>ЛСР-008111/08 16.12.2020 
 (572/20-20-ОПР)</t>
  </si>
  <si>
    <t>Глюкоза раствор для инфузий, 10%, 250 мл - контейнер (1)  - пачка картонная</t>
  </si>
  <si>
    <t>Глюкоза  раствор для инфузий, 10%, 250 мл - бутылки (1)  - ящики картонные (для стационаров)</t>
  </si>
  <si>
    <t>ЛП-№(000930)-(РГ-RU)    21.02.2023 
25-7-4242390-ОПР-изм</t>
  </si>
  <si>
    <t>Глюкоза  раствор для инфузий, 10%, 250 мл - контейнеры с 2 портами (1)  - ящики картонные (для стационаров)</t>
  </si>
  <si>
    <t>Р N000613/01  20.11.2023 
1740/20-23</t>
  </si>
  <si>
    <t xml:space="preserve">Вл.Рестер ЗАО, Россия; Вып.к.Перв.Уп.Втор.Уп.Пр.ЗАО "Рестер", Россия; </t>
  </si>
  <si>
    <t>Глюкоза раствор для инфузий, 10%, 250 мл - контейнеры полимерные (1)  - ящики картонные</t>
  </si>
  <si>
    <t>Р N000771/01  16.12.2020 
 (573/20-20-ОПР)</t>
  </si>
  <si>
    <t xml:space="preserve">Глюкоза  раствор для инфузий, 10%, 250 мл - бутылки полиэтиленовые (1)  - </t>
  </si>
  <si>
    <t xml:space="preserve">Вл.ООО "Производственная фармацевтическая компания "Алиум", Россия; Вып.к.Перв.Уп.Втор.Уп.Пр.ООО "Производственная фармацевтическая компания "Алиум", Россия (5024108186); </t>
  </si>
  <si>
    <t xml:space="preserve">Глюкоза  раствор для инфузий, 10%, 250 мл - контейнеры (1)  - </t>
  </si>
  <si>
    <t xml:space="preserve">ЛП-000925  16.12.2020 
 (573/20-20-ОПР) </t>
  </si>
  <si>
    <t xml:space="preserve">Вл.Вып.к.Перв.Уп.Втор.Уп.Пр.ООО "МОСФАРМ", Россия; </t>
  </si>
  <si>
    <t>Глюкоза  раствор для инфузий, 10%, 250 мл - контейнеры (1)  - мешки полиэтиленовые</t>
  </si>
  <si>
    <t>лП-000347 16.12.2020 
 (573/20-20-ОПР)</t>
  </si>
  <si>
    <t xml:space="preserve">Вл.Вып.к.Перв.Уп.Втор.Уп.Пр.Общество с ограниченной ответственностью "ИСТ-ФАРМ", Россия; </t>
  </si>
  <si>
    <t>Глюкоза  раствор для инфузий, 10%, 250 мл - бутылки полиэтиленовые (1)  - ящики картонные (для стационаров)</t>
  </si>
  <si>
    <t>Р N 003903/01    16.12.2020 
 (572/20-20-ОПР)</t>
  </si>
  <si>
    <t xml:space="preserve">Глюкоза  раствор для инфузий, 10%, 250 мл - контейнеры полимерные (1)  - </t>
  </si>
  <si>
    <t xml:space="preserve">Вл.ООО "Завод Медсинтез", Россия (6629012040); Вып.к.Перв.Уп.Втор.Уп.Пр.Общество с ограниченной ответственностью "Завод Медсинтез" (ООО "Завод Медсинтез"), Россия (6629012040); </t>
  </si>
  <si>
    <t xml:space="preserve">Глюкоза  раствор для инфузий, 10%, 250 мл - контейнеры /2-портами/ (1)  - мешки полимерные </t>
  </si>
  <si>
    <t>Р N003434/01  16.12.2020 
 (572/20-20-ОПР)</t>
  </si>
  <si>
    <t>Глюкоза раствор для инфузий, 10%, 250 мл - контейнеры (1)  - пакеты</t>
  </si>
  <si>
    <t>П N013147/01-2001   18.04.2025 
523/20-25/ОС</t>
  </si>
  <si>
    <t>Глюкоза раствор для инфузий, 10%, 250 мл - флаконы (10)  - коробки картонные</t>
  </si>
  <si>
    <t>Р N003917/01 10.06.2024 
829/20-24/ОС-подтв</t>
  </si>
  <si>
    <t>Глюкоза-СОЛОфарм    раствор для инфузий, 10%, 250 мл - флакон (1)  - пачка картонная</t>
  </si>
  <si>
    <t xml:space="preserve">ЛП-№(002947)-(РГ-RU)  07.11.2023 
25-7-4268440-ОПР-изм    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</si>
  <si>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</si>
  <si>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>Глюкоза   раствор для инфузий, 10%, 250 мл - флаконы (1)  - пачки картонные</t>
  </si>
  <si>
    <t xml:space="preserve">ЛП-№(004565)-(РГ-RU)   18.09.2024 
25-7-4299548-ОПР-изм </t>
  </si>
  <si>
    <t>Глюкоза раствор для инфузий, 10%, 250 мл - флакон (40)  - коробка картонная (для стационаров)</t>
  </si>
  <si>
    <t>ЛП-003457 16.12.2020 
 (573/20-20-ОПР)</t>
  </si>
  <si>
    <t>Глюкоза раствор для инфузий, 10%, 250 мл - флакон (10)  - коробка картонная (для стационаров)</t>
  </si>
  <si>
    <t>ЛП-№(010324)-(РГ-RU) 29.07.2025 
25-7-4330740-ОС-изм</t>
  </si>
  <si>
    <t>Глюкоза раствор для инфузий, 10%, 500 мл - флакон (10)  - коробка картонная (для стационаров)</t>
  </si>
  <si>
    <t>Глюкоза раствор для инфузий, 10%, 500 мл - контейнер (1)  - пачка картонная</t>
  </si>
  <si>
    <t>Глюкоза раствор для инфузий, 10%, 500 мл - контейнеры (1)  - пакеты</t>
  </si>
  <si>
    <t>П N013147/01-2001 18.04.2025 
523/20-25/ОС</t>
  </si>
  <si>
    <t>Глюкоза раствор для инфузий, 10%, 500 мл - контейнеры с 2 портами (1)  - пакеты</t>
  </si>
  <si>
    <t>Глюкоза раствор для инфузий, 10%, 500 мл - флакон (30)  - коробка картонная (для стационаров)</t>
  </si>
  <si>
    <t>Глюкоза раствор для инфузий, 10%, 500 мл - флаконы (1)  - пачки картонные</t>
  </si>
  <si>
    <t>ЛП-№(004565)-(РГ-RU) 18.09.2024 
25-7-4299548-ОПР-изм</t>
  </si>
  <si>
    <t xml:space="preserve">Глюкоза раствор для инфузий, 10%, 500 мл - контейнеры полимерные (1)  - </t>
  </si>
  <si>
    <t>Глюкоза-Э раствор для инфузий, 10%, 500 мл - бутылка стеклянная (1)  - пачка картонная</t>
  </si>
  <si>
    <t>Глюкоза раствор для инфузий, 10%, 500 мл - контейнеры с 2 портами (1)  - ящики картонные (для стационаров)</t>
  </si>
  <si>
    <t>Р N000613/01 20.11.2023 
1740/20-23</t>
  </si>
  <si>
    <t xml:space="preserve">Глюкоза, раствор для инфузий, 10%, 500 мл - контейнеры (12) - мешки полиэтиленовые </t>
  </si>
  <si>
    <t xml:space="preserve">ЛП-000347 
10.06.2024 829/20-24/ОС-подтв   </t>
  </si>
  <si>
    <t xml:space="preserve">Глюкоза, раствор для инфузий, 10%, 500 мл - контейнеры полимерные с 2 портами (1) - мешки полимерные (12) - ящики картонные (для стационаров) </t>
  </si>
  <si>
    <t>Вл.Общество с ограниченной ответственностью "Завод Медсинтез" (ООО "Завод Медсинтез"), Россия (6629012040); Вып.к.Перв.Уп.Втор.Уп.Пр.Общество с ограниченной ответственностью "Завод Медсинтез" (ООО "Завод Медсинтез"), Россия (6629012040);</t>
  </si>
  <si>
    <t>Глюкоза раствор для инфузий, 10%, 500 мл - контейнеры с 2 портами (24)  - ящики картонные (для стационаров)</t>
  </si>
  <si>
    <t xml:space="preserve">Глюкоза  раствор для инфузий, 10%, 500 мл - контейнеры (1)  - </t>
  </si>
  <si>
    <t xml:space="preserve">Глюкоза, раствор для инфузий, 10%, 500 мл - флаконы (10) - коробки картонные </t>
  </si>
  <si>
    <t xml:space="preserve">Р N003917/01 
10.06.2024 829/20-24/ОС-подтв </t>
  </si>
  <si>
    <t>Глюкоза раствор для инфузий, 10%, 500 мл - контейнеры полимерные (1)  - ящики картонные</t>
  </si>
  <si>
    <t>ГЛЮКОЗА-РОСВА    раствор для инфузий, 10%, 500 мл - флакон (1)  - пачка  картонная</t>
  </si>
  <si>
    <t xml:space="preserve">Глюкоза-СОЛОфарм, раствор для инфузий, 10%, 500 мл - флакон (1) - пачка картонная </t>
  </si>
  <si>
    <t>Глюкоза раствор для инфузий, 10%, 500 мл - контейнеры полимерные (12)  - пачки картонные</t>
  </si>
  <si>
    <t xml:space="preserve">Глюкоза, раствор для инфузий, 10%, 500 мл - бутылки (10) - ящики картонные (для стационаров) </t>
  </si>
  <si>
    <t xml:space="preserve">Вл.Ист-Фарм ЗАО, Россия; Вып.к.Перв.Уп.Втор.Уп.Пр., Россия; </t>
  </si>
  <si>
    <t>Глюкоза, раствор для инфузий, 10%, 500 мл - бутылки полиэтиленовые (1) - ящики картонные (48)</t>
  </si>
  <si>
    <t xml:space="preserve">Глюкоза, раствор для инфузий, 10%, 500 мл - бутылки (15) - коробки картонные (для стационаров) </t>
  </si>
  <si>
    <t xml:space="preserve">Р N002661/01
16.12.2020 (573/20-20-ОПР)  </t>
  </si>
  <si>
    <t xml:space="preserve">Глюкоза, раствор для инфузий, 10%, 500 мл - бутылки полиэтиленовые (1) - </t>
  </si>
  <si>
    <t xml:space="preserve">Р N003439/01 
16.12.2020 (573/20-20-ОПР) </t>
  </si>
  <si>
    <t>ЛП-000900 18.12.2020 
 (645/20-20-ОПР)</t>
  </si>
  <si>
    <t>Ифимолраствор для инфузий, 10 мг/мл, 100 мл - флакон (1)  - пачки картонные</t>
  </si>
  <si>
    <t>ЛП-004770 18.12.2020 
 (657/20-20-ОПР)</t>
  </si>
  <si>
    <t>Парацетамол раствор для инфузий, 10 мг/мл, 100 мл - флаконы (1)  /  / - пачки картонные</t>
  </si>
  <si>
    <t>ЛП-001964 21.12.2020 
 (669/20-20-ОПР)</t>
  </si>
  <si>
    <t xml:space="preserve">Вл.ООО "АРС", Россия (7715748238); Перв.Уп.Пр.Скан Биотек Лтд, Индия; Вып.к.Втор.Уп.Общество с ограниченной ответственностью "РОЗЛЕКС ФАРМ" (ООО "РОЗЛЕКС ФАРМ"), Россия; </t>
  </si>
  <si>
    <t>Парацетамол Роутек раствор для инфузий, 10 мг/мл, 100 мл - флаконы полиэтиленовые (1)  / в комплекте с системой одноразовой для внутривенного введения растворов со встроенным барьером вентиляции против бактерий "Евродрип" / - пачки картонные</t>
  </si>
  <si>
    <t>ЛП-006685 20.12.2021 
25-7-4194256-изм</t>
  </si>
  <si>
    <t>Парацетамол Б. Браун раствор для инфузий, 10 мг/мл, 100 мл - флакон (10)  - коробка картонная (для стационаров)</t>
  </si>
  <si>
    <t>ЛП-003222 09.09.2022 
1016/20-22</t>
  </si>
  <si>
    <t>Парацетамол раствор для инфузий, 10 мг/мл, 100 мл - бутылки (1)  - ящики картонные (для стационаров)</t>
  </si>
  <si>
    <t>ЛП-005138 01.11.2022 
1403/20-22</t>
  </si>
  <si>
    <t>Парацетамол-Алиум раствор для инфузий, 10 мг/мл, 100 мл - флакон (50)  - ящик картонный (для стационаров)</t>
  </si>
  <si>
    <t>ЛП-№(002268)-(РГ-RU) 21.06.2023 
25-7-4254866-ОПР-изм</t>
  </si>
  <si>
    <t xml:space="preserve">Вл.Вып.к.Перв.Уп.Втор.Уп.Пр.Юник Фармасьютикал Лабораториз (Отделение фирмы Дж.Б.Кемикалс энд Фармасьютикалс Лтд), Индия (AAACJ1482G); </t>
  </si>
  <si>
    <t>ИФИМОЛ® раствор для инфузий, 10 мг/мл, 100 мл - флакон (1)  - пачка  картонная</t>
  </si>
  <si>
    <t>ЛП-№(001560)-(РГ-RU) 22.08.2023 
25-7-4261915-ОПР-изм</t>
  </si>
  <si>
    <t xml:space="preserve">Вл.Общество с ограниченной ответственностью"Производственная фармацевтическая компания "Алиум" (ООО "ПФК "Алиум"), Россия (5024108186); Вып.к.Перв.Уп.Втор.Уп.Пр.Общество с ограниченной ответственностью"Производственная фармацевтическая компания "Алиум" (ООО "ПФК "Алиум"), Россия (5024108186); </t>
  </si>
  <si>
    <t>Парацетамол-Алиум раствор для инфузий, 10 мг/мл, 100 мл - флакон (1)  - пачка  картонная</t>
  </si>
  <si>
    <t>ЛП-№(004123)-(РГ-RU) 28.03.2024 
25-7-4281550-изм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</si>
  <si>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Вып.к.Перв.Уп.Втор.Уп.Пр.Акционерное общество "Фирма Медполимер" (АО "Фирма Медполимер"), Россия (7806008745); </t>
  </si>
  <si>
    <t>Парацетамол раствор для инфузий, 10 мг/мл, 100 мл - контейнер (44)  - ящик картонный (для стационаров)</t>
  </si>
  <si>
    <t>ЛП-№(001431)-(РГ-RU) 24.04.2024 
539/20-24</t>
  </si>
  <si>
    <t xml:space="preserve">Вл.Вып.к.Перв.Уп.Втор.Уп.Пр.Дальхимфарм ОАО, Россия (2702010564); </t>
  </si>
  <si>
    <t>Парацетамол раствор для инфузий, 10 мг/мл, 100 мл - бутылки (12)  - ящики картонные (для стационаров)</t>
  </si>
  <si>
    <t>ЛП-№(005070)-(РГ-RU) 07.08.2024 
25-7-4294391-изм</t>
  </si>
  <si>
    <t>Ацеталган раствор для инфузий, 10 мг/мл, 100 мл - бутылки (1)  - ящики картонные (для стационаров)</t>
  </si>
  <si>
    <t>ЛП-№(006772)-(РГ-RU) 28.11.2024 
25-7-4305612-изм</t>
  </si>
  <si>
    <t>Парацетамол  раствор для инфузий, 10 мг/мл, 100 мл - бутылки (1)  - ящики картонные (для стационаров)</t>
  </si>
  <si>
    <t>Парацимил раствор для инфузий ~, 10 мг/мл, 100 мл - флакон (1)  - пачка картонная</t>
  </si>
  <si>
    <t>введено в ГО</t>
  </si>
  <si>
    <t>Р N001186/02 16.12.2020 
 (573/20-20-ОПР)</t>
  </si>
  <si>
    <t xml:space="preserve">Вл.Открытое акционерное общество "Московское производственное химико-фармацевтическое объединение им. Н.А.Семашко", Россия; Вып.к.Перв.Уп.Втор.Уп.Пр.Открытое акционерное общество "Московское производственное химико-фармацевтическое объединение им. Н.А.Семашко" (ОАО "Мосхимфармпрепараты им. Н.А. Семашко"),, Россия; </t>
  </si>
  <si>
    <t>Глюкоза раствор для инфузий, 50мг/мл, 250 мл - флаконы полиэтиленовые (1)  - пакеты полиэтиленовые</t>
  </si>
  <si>
    <t>Глюкоза раствор для инфузий, 5%, 250 мл - бутылки (36)  - ящики картонные (для стационаров)</t>
  </si>
  <si>
    <t>Глюкоза раствор для инфузий, 10%, 250 мл - бутылки (36)  - коробки картонные (для стационаров)</t>
  </si>
  <si>
    <t>ЛП-№(003077)-(РГ-RU)  18.04.2025 
523/20-25/ОС</t>
  </si>
  <si>
    <t>Глюкоза раствор для инфузий, 10%, 500 мл - бутылки (20)  - ящики картонные (для стационаров)</t>
  </si>
  <si>
    <t>-</t>
  </si>
  <si>
    <t>0372200048025000574 от 04.09.2025</t>
  </si>
  <si>
    <t>0372200048025000812 от 09.12.2025 г.</t>
  </si>
  <si>
    <t>не введно в ГО</t>
  </si>
  <si>
    <t xml:space="preserve">П N013147/01-2001 16.12.2020 
 (572/20-20-ОПР) </t>
  </si>
  <si>
    <t>не введено в ГО</t>
  </si>
  <si>
    <t>1.4. Сводная информация о минимальном значении НЦ единицы товара:</t>
  </si>
  <si>
    <t>КП
Вх.№ 57/1 от 14.05.2026</t>
  </si>
  <si>
    <t>КП
Вх.№57/2 от 14.05.2026</t>
  </si>
  <si>
    <t>КП
Вх.№ 57/3 от 14.05.2026</t>
  </si>
  <si>
    <t>Раствор для инфузий; дозировка:50 мг/мл, 500 мл</t>
  </si>
  <si>
    <t xml:space="preserve">Глюкоза, раствор для инфузий, 5%, 500 мл - контейнеры (1)  - </t>
  </si>
  <si>
    <t>Глюкоза раствор для инфузий, 5%, 500 мл - флаконы (28)  - короб картонный (для стационаров)</t>
  </si>
  <si>
    <t xml:space="preserve">Вл.Коргем Фармасьютикалз Прайвит Лимитед, Индия; Вып.к.Перв.Уп.Втор.Уп.Пр.Кларис Лайфсайнсиз Лимитед, Индия; </t>
  </si>
  <si>
    <t>Глюкоза раствор для инфузий, 5%, 500 мл - флакон (30)  - коробка картонная (для стационаров)</t>
  </si>
  <si>
    <t>Глюкоза раствор для инфузий, 5%, 500 мл - пакет (30)  - коробка картонная (для стационаров)</t>
  </si>
  <si>
    <t>ЛП-007177 10.06.2024 
829/20-24/ОС-подтв</t>
  </si>
  <si>
    <t>Глюкоза раствор для инфузий, 5%, 500 мл - бутылки (10)  - ящики картонные (для стационаров)</t>
  </si>
  <si>
    <t>ЛП-№(000930)-(РГ-RU) 21.02.2023 
25-7-4242390-ОПР-изм</t>
  </si>
  <si>
    <t>Глюкоза раствор для инфузий, 5%, 500 мл - контейнеры с 2 портами (18)  - ящики картонные (для стационаров)</t>
  </si>
  <si>
    <t>Глюкоза-СОЛОфарм раствор для инфузий, 5%, 500 мл - флакон (1)  - пачка картонная</t>
  </si>
  <si>
    <t>ЛП-№(002947)-(РГ-RU) 07.11.2023 
25-7-4268440-ОПР-изм</t>
  </si>
  <si>
    <t>Вл.Вып.к.Перв.Уп.Втор.Уп.Пр.Общество с ограниченной ответственностью "Гротекс" (ООО "Гротекс"), Россия (7814459396);</t>
  </si>
  <si>
    <t>Глюкоза раствор для инфузий, 5%, 500 мл - бутылки (20)  - ящики картонные (для стационаров)</t>
  </si>
  <si>
    <t>ЛП-№(003077)-(РГ-RU) 29.01.2024 
47/20-24</t>
  </si>
  <si>
    <t>ГЛЮКОЗА-РОСВА раствор для инфузий, 5%, 500 мл - флаконы (20)  - короб картонный (для стационаров)</t>
  </si>
  <si>
    <t>ЛП-№(003407)-(РГ-RU) 15.02.2024 
95/20-24</t>
  </si>
  <si>
    <t>Глюкоза раствор для инфузий -, 5%, 500 мл - флаконы (30)  - коробки картонные (для стационаров)</t>
  </si>
  <si>
    <t>Глюкоза раствор для инфузий, 5%, 500 мл - контейнер (18)  / с 1 портом / - ящик картонный (для стационаров)</t>
  </si>
  <si>
    <t>Глюкоза раствор для инфузий, 5%, 500 мл - контейнер (1)  - пачка  картонная</t>
  </si>
  <si>
    <t>Глюкоза раствор для инфузий, 5%, 500 мл - бутылка (22)  - ящик картонный (для стационаров)</t>
  </si>
  <si>
    <t>ЛП-№(010159)-(РГ-RU) 29.08.2025 
25-7-4333028-изм</t>
  </si>
  <si>
    <t>Глюкоза раствор для инфузий, 5%, 500 мл - флакон (10)  - коробка картонная (для стационаров)</t>
  </si>
  <si>
    <t xml:space="preserve">Глюкоза раствор для инфузий, 5%, 500 мл - контейнеры полимерные (1)  - </t>
  </si>
  <si>
    <t>ЛСР-001520/08 16.12.2020 
 (572/20-20-ОПР)</t>
  </si>
  <si>
    <t>Глюкоза раствор для инфузий, 5%, 500 мл - бутылка (12)  - ящик картонный (для стационаров)</t>
  </si>
  <si>
    <t>Глюкоза раствор для инфузий, 5%, 500 мл - контейнеры полимерные (12)  - ящики картонные</t>
  </si>
  <si>
    <t>Глюкоза раствор для инфузий, 5%, 500 мл - контейнеры (1)  - пакеты</t>
  </si>
  <si>
    <t>П N013147/01-2001 16.12.2020 
 (572/20-20-ОПР)</t>
  </si>
  <si>
    <t>Глюкоза раствор для инфузий, 5%, 500 мл - бутылки (1)  - ящики картонные (для стационаров)</t>
  </si>
  <si>
    <t>Р N 003903/01 16.12.2020 
 (572/20-20-ОПР)</t>
  </si>
  <si>
    <t>Глюкоза раствор для инфузий, 5%, 500 мл - контейнер (20)  / с 2 портами / - ящик картонный (для стационаров)</t>
  </si>
  <si>
    <t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</t>
  </si>
  <si>
    <t>Вл.Вып.к.Перв.Уп.Втор.Уп.Пр.Рестер ЗАО, Россия</t>
  </si>
  <si>
    <t>Глюкоза раствор для инфузий, 5%, 500 мл - флакон (20)  - коробка картонная (для стационаров)</t>
  </si>
  <si>
    <t>Глюкоза-Э раствор для инфузий, 5%, 500 мл - бутылка стеклянная (1)  - пачка картонная</t>
  </si>
  <si>
    <t>Глюкоза раствор для инфузий, 5%, 500 мл - контейнеры полимерные с 2 портами (1)  - мешки полимерные (12) - ящики картонные (для стационаров)</t>
  </si>
  <si>
    <t>Р N003434/01 10.06.2024 
829/20-24/ОС-подтв</t>
  </si>
  <si>
    <t xml:space="preserve">Глюкоза раствор для инфузий, 5%, 500 мл - бутылки полиэтиленовые (1)  - </t>
  </si>
  <si>
    <t>Р N003439/01 16.12.2020 
 (573/20-20-ОПР)</t>
  </si>
  <si>
    <t>Глюкоза  раствор для инфузий, 5%, 500 мл - флаконы (10)  - коробки картонные</t>
  </si>
  <si>
    <t>0372200048025000885 от 19.01.2026</t>
  </si>
  <si>
    <t>Начальная максимальная цена контракта 98 840 руб.  00 коп. (Девяносто восемь тысяч восемьсот сорок рублей  00 коп.)</t>
  </si>
  <si>
    <t>Исполнитель_____________________Салоп Н.О.</t>
  </si>
</sst>
</file>

<file path=xl/styles.xml><?xml version="1.0" encoding="utf-8"?>
<styleSheet xmlns="http://schemas.openxmlformats.org/spreadsheetml/2006/main">
  <numFmts count="3">
    <numFmt numFmtId="164" formatCode="#,##0.00_ ;\-#,##0.00\ "/>
    <numFmt numFmtId="165" formatCode="#,##0.00000"/>
    <numFmt numFmtId="166" formatCode="#,###.00"/>
  </numFmts>
  <fonts count="22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rgb="FFFFFFCC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8" fillId="2" borderId="0" xfId="0" applyFont="1" applyFill="1"/>
    <xf numFmtId="0" fontId="0" fillId="2" borderId="0" xfId="0" applyFill="1"/>
    <xf numFmtId="0" fontId="15" fillId="0" borderId="0" xfId="0" applyFont="1"/>
    <xf numFmtId="0" fontId="8" fillId="0" borderId="0" xfId="0" applyFont="1"/>
    <xf numFmtId="0" fontId="14" fillId="0" borderId="0" xfId="0" applyFont="1"/>
    <xf numFmtId="0" fontId="8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9" fillId="2" borderId="0" xfId="0" applyFont="1" applyFill="1" applyAlignment="1">
      <alignment wrapText="1"/>
    </xf>
    <xf numFmtId="164" fontId="1" fillId="0" borderId="0" xfId="0" applyNumberFormat="1" applyFont="1"/>
    <xf numFmtId="0" fontId="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20" fillId="0" borderId="0" xfId="0" applyFont="1"/>
    <xf numFmtId="165" fontId="6" fillId="7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165" fontId="6" fillId="8" borderId="1" xfId="0" applyNumberFormat="1" applyFont="1" applyFill="1" applyBorder="1" applyAlignment="1">
      <alignment horizontal="center" vertical="center" wrapText="1"/>
    </xf>
    <xf numFmtId="166" fontId="7" fillId="6" borderId="1" xfId="0" applyNumberFormat="1" applyFont="1" applyFill="1" applyBorder="1" applyAlignment="1">
      <alignment horizontal="center" vertical="center" wrapText="1"/>
    </xf>
    <xf numFmtId="166" fontId="6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9" fillId="0" borderId="0" xfId="0" applyFont="1"/>
    <xf numFmtId="0" fontId="21" fillId="0" borderId="0" xfId="0" applyFont="1"/>
    <xf numFmtId="165" fontId="6" fillId="8" borderId="1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0" fillId="0" borderId="0" xfId="0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/>
    <xf numFmtId="165" fontId="6" fillId="7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165" fontId="6" fillId="6" borderId="2" xfId="0" applyNumberFormat="1" applyFont="1" applyFill="1" applyBorder="1" applyAlignment="1">
      <alignment horizontal="center" vertical="center" wrapText="1"/>
    </xf>
    <xf numFmtId="165" fontId="6" fillId="6" borderId="8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165" fontId="6" fillId="8" borderId="1" xfId="0" applyNumberFormat="1" applyFont="1" applyFill="1" applyBorder="1" applyAlignment="1">
      <alignment horizontal="center" vertical="center" wrapText="1"/>
    </xf>
    <xf numFmtId="165" fontId="7" fillId="7" borderId="2" xfId="0" applyNumberFormat="1" applyFont="1" applyFill="1" applyBorder="1" applyAlignment="1">
      <alignment horizontal="center" vertical="center" wrapText="1"/>
    </xf>
    <xf numFmtId="165" fontId="7" fillId="7" borderId="8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65" fontId="6" fillId="0" borderId="8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165" fontId="7" fillId="6" borderId="2" xfId="0" applyNumberFormat="1" applyFont="1" applyFill="1" applyBorder="1" applyAlignment="1">
      <alignment horizontal="center" vertical="center" wrapText="1"/>
    </xf>
    <xf numFmtId="165" fontId="7" fillId="6" borderId="8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165" fontId="6" fillId="4" borderId="8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5" fontId="6" fillId="10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165" fontId="6" fillId="10" borderId="2" xfId="0" applyNumberFormat="1" applyFont="1" applyFill="1" applyBorder="1" applyAlignment="1">
      <alignment horizontal="center" vertical="center" wrapText="1"/>
    </xf>
    <xf numFmtId="165" fontId="6" fillId="10" borderId="8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vertical="center" wrapText="1"/>
    </xf>
    <xf numFmtId="0" fontId="18" fillId="0" borderId="0" xfId="0" applyFont="1" applyAlignment="1">
      <alignment vertical="center"/>
    </xf>
    <xf numFmtId="164" fontId="19" fillId="2" borderId="1" xfId="0" applyNumberFormat="1" applyFont="1" applyFill="1" applyBorder="1" applyAlignment="1">
      <alignment horizontal="center"/>
    </xf>
    <xf numFmtId="0" fontId="9" fillId="2" borderId="0" xfId="0" applyFont="1" applyFill="1" applyAlignment="1">
      <alignment wrapText="1"/>
    </xf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2" fillId="2" borderId="0" xfId="0" applyFont="1" applyFill="1" applyAlignment="1">
      <alignment wrapText="1"/>
    </xf>
    <xf numFmtId="0" fontId="14" fillId="2" borderId="0" xfId="0" applyFont="1" applyFill="1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wrapText="1"/>
    </xf>
    <xf numFmtId="0" fontId="7" fillId="6" borderId="3" xfId="0" applyFont="1" applyFill="1" applyBorder="1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1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6" fontId="6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6" fillId="0" borderId="1" xfId="0" applyFont="1" applyBorder="1" applyAlignment="1">
      <alignment horizontal="center" vertical="top" wrapText="1"/>
    </xf>
    <xf numFmtId="165" fontId="6" fillId="6" borderId="1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/>
    <xf numFmtId="0" fontId="7" fillId="0" borderId="1" xfId="0" applyFont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166" fontId="7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200"/>
  <sheetViews>
    <sheetView tabSelected="1" topLeftCell="A128" zoomScale="90" zoomScaleNormal="90" workbookViewId="0">
      <selection activeCell="R135" sqref="R135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140625" style="1" customWidth="1"/>
    <col min="16" max="16" width="6.28515625" style="1" customWidth="1"/>
    <col min="17" max="17" width="7.7109375" style="1" customWidth="1"/>
    <col min="18" max="18" width="12.28515625" style="1" customWidth="1"/>
    <col min="19" max="19" width="11.7109375" style="1" customWidth="1"/>
    <col min="20" max="20" width="9.42578125" style="1" customWidth="1"/>
    <col min="21" max="1024" width="8.7109375" style="1"/>
  </cols>
  <sheetData>
    <row r="1" spans="1:17" ht="39.75" customHeight="1">
      <c r="A1" s="96" t="s">
        <v>37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7" ht="349.5" customHeight="1">
      <c r="A2" s="97" t="s">
        <v>40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</row>
    <row r="3" spans="1:17" ht="55.5" customHeight="1">
      <c r="A3" s="2" t="s">
        <v>0</v>
      </c>
      <c r="B3" s="98" t="s">
        <v>1</v>
      </c>
      <c r="C3" s="99"/>
      <c r="D3" s="98" t="s">
        <v>2</v>
      </c>
      <c r="E3" s="100"/>
      <c r="F3" s="100"/>
      <c r="G3" s="100"/>
      <c r="H3" s="99"/>
      <c r="I3" s="98" t="s">
        <v>3</v>
      </c>
      <c r="J3" s="99"/>
      <c r="K3" s="98" t="s">
        <v>4</v>
      </c>
      <c r="L3" s="99"/>
      <c r="M3" s="98" t="s">
        <v>5</v>
      </c>
      <c r="N3" s="99"/>
      <c r="O3" s="2" t="s">
        <v>6</v>
      </c>
      <c r="P3" s="2" t="s">
        <v>42</v>
      </c>
    </row>
    <row r="4" spans="1:17" ht="86.25" customHeight="1">
      <c r="A4" s="120">
        <v>1</v>
      </c>
      <c r="B4" s="116" t="s">
        <v>58</v>
      </c>
      <c r="C4" s="116"/>
      <c r="D4" s="116" t="s">
        <v>218</v>
      </c>
      <c r="E4" s="116"/>
      <c r="F4" s="116"/>
      <c r="G4" s="116"/>
      <c r="H4" s="116"/>
      <c r="I4" s="47" t="s">
        <v>217</v>
      </c>
      <c r="J4" s="47"/>
      <c r="K4" s="117">
        <v>60</v>
      </c>
      <c r="L4" s="117"/>
      <c r="M4" s="121">
        <f>K4/O4</f>
        <v>0.6</v>
      </c>
      <c r="N4" s="121"/>
      <c r="O4" s="28">
        <v>100</v>
      </c>
      <c r="P4" s="18"/>
      <c r="Q4" s="20"/>
    </row>
    <row r="5" spans="1:17" ht="62.25" customHeight="1">
      <c r="A5" s="120"/>
      <c r="B5" s="123" t="s">
        <v>61</v>
      </c>
      <c r="C5" s="123"/>
      <c r="D5" s="123" t="s">
        <v>220</v>
      </c>
      <c r="E5" s="123"/>
      <c r="F5" s="123"/>
      <c r="G5" s="123"/>
      <c r="H5" s="123"/>
      <c r="I5" s="63" t="s">
        <v>219</v>
      </c>
      <c r="J5" s="63"/>
      <c r="K5" s="129">
        <v>52</v>
      </c>
      <c r="L5" s="129"/>
      <c r="M5" s="124">
        <f t="shared" ref="M5:M16" si="0">K5/O5</f>
        <v>0.52</v>
      </c>
      <c r="N5" s="124"/>
      <c r="O5" s="27">
        <v>100</v>
      </c>
      <c r="P5" s="3" t="s">
        <v>247</v>
      </c>
      <c r="Q5" s="20"/>
    </row>
    <row r="6" spans="1:17" ht="63.75" customHeight="1">
      <c r="A6" s="120"/>
      <c r="B6" s="116" t="s">
        <v>222</v>
      </c>
      <c r="C6" s="116"/>
      <c r="D6" s="116" t="s">
        <v>223</v>
      </c>
      <c r="E6" s="116"/>
      <c r="F6" s="116"/>
      <c r="G6" s="116"/>
      <c r="H6" s="116"/>
      <c r="I6" s="47" t="s">
        <v>221</v>
      </c>
      <c r="J6" s="47"/>
      <c r="K6" s="117">
        <v>69.599999999999994</v>
      </c>
      <c r="L6" s="117"/>
      <c r="M6" s="121">
        <f t="shared" si="0"/>
        <v>0.69599999999999995</v>
      </c>
      <c r="N6" s="121"/>
      <c r="O6" s="28">
        <v>100</v>
      </c>
      <c r="P6" s="18"/>
      <c r="Q6" s="20"/>
    </row>
    <row r="7" spans="1:17" ht="40.5" customHeight="1">
      <c r="A7" s="120"/>
      <c r="B7" s="116" t="s">
        <v>65</v>
      </c>
      <c r="C7" s="116"/>
      <c r="D7" s="116" t="s">
        <v>225</v>
      </c>
      <c r="E7" s="116"/>
      <c r="F7" s="116"/>
      <c r="G7" s="116"/>
      <c r="H7" s="116"/>
      <c r="I7" s="47" t="s">
        <v>224</v>
      </c>
      <c r="J7" s="47"/>
      <c r="K7" s="117">
        <v>618.92999999999995</v>
      </c>
      <c r="L7" s="117"/>
      <c r="M7" s="121">
        <f t="shared" si="0"/>
        <v>0.61892999999999998</v>
      </c>
      <c r="N7" s="121"/>
      <c r="O7" s="28">
        <v>1000</v>
      </c>
      <c r="P7" s="18"/>
      <c r="Q7" s="20"/>
    </row>
    <row r="8" spans="1:17" ht="42" customHeight="1">
      <c r="A8" s="120"/>
      <c r="B8" s="116" t="s">
        <v>56</v>
      </c>
      <c r="C8" s="116"/>
      <c r="D8" s="116" t="s">
        <v>227</v>
      </c>
      <c r="E8" s="116"/>
      <c r="F8" s="116"/>
      <c r="G8" s="116"/>
      <c r="H8" s="116"/>
      <c r="I8" s="47" t="s">
        <v>226</v>
      </c>
      <c r="J8" s="47"/>
      <c r="K8" s="117">
        <v>59.9</v>
      </c>
      <c r="L8" s="117"/>
      <c r="M8" s="121">
        <f t="shared" si="0"/>
        <v>0.59899999999999998</v>
      </c>
      <c r="N8" s="121"/>
      <c r="O8" s="28">
        <v>100</v>
      </c>
      <c r="P8" s="18"/>
      <c r="Q8" s="20"/>
    </row>
    <row r="9" spans="1:17" ht="34.5" customHeight="1">
      <c r="A9" s="120"/>
      <c r="B9" s="116" t="s">
        <v>78</v>
      </c>
      <c r="C9" s="116"/>
      <c r="D9" s="116" t="s">
        <v>229</v>
      </c>
      <c r="E9" s="116"/>
      <c r="F9" s="116"/>
      <c r="G9" s="116"/>
      <c r="H9" s="116"/>
      <c r="I9" s="47" t="s">
        <v>228</v>
      </c>
      <c r="J9" s="47"/>
      <c r="K9" s="117">
        <v>2866.4</v>
      </c>
      <c r="L9" s="117"/>
      <c r="M9" s="121">
        <f t="shared" si="0"/>
        <v>0.57328000000000001</v>
      </c>
      <c r="N9" s="121"/>
      <c r="O9" s="28">
        <v>5000</v>
      </c>
      <c r="P9" s="18"/>
      <c r="Q9" s="20"/>
    </row>
    <row r="10" spans="1:17" ht="51.75" customHeight="1">
      <c r="A10" s="120"/>
      <c r="B10" s="116" t="s">
        <v>231</v>
      </c>
      <c r="C10" s="116"/>
      <c r="D10" s="116" t="s">
        <v>232</v>
      </c>
      <c r="E10" s="116"/>
      <c r="F10" s="116"/>
      <c r="G10" s="116"/>
      <c r="H10" s="116"/>
      <c r="I10" s="47" t="s">
        <v>230</v>
      </c>
      <c r="J10" s="47"/>
      <c r="K10" s="117">
        <v>60</v>
      </c>
      <c r="L10" s="117"/>
      <c r="M10" s="121">
        <f t="shared" si="0"/>
        <v>0.6</v>
      </c>
      <c r="N10" s="121"/>
      <c r="O10" s="28">
        <v>100</v>
      </c>
      <c r="P10" s="18"/>
      <c r="Q10" s="20"/>
    </row>
    <row r="11" spans="1:17" ht="105.75" customHeight="1">
      <c r="A11" s="120"/>
      <c r="B11" s="116" t="s">
        <v>234</v>
      </c>
      <c r="C11" s="116"/>
      <c r="D11" s="116" t="s">
        <v>235</v>
      </c>
      <c r="E11" s="116"/>
      <c r="F11" s="116"/>
      <c r="G11" s="116"/>
      <c r="H11" s="116"/>
      <c r="I11" s="47" t="s">
        <v>233</v>
      </c>
      <c r="J11" s="47"/>
      <c r="K11" s="117">
        <v>54.72</v>
      </c>
      <c r="L11" s="117"/>
      <c r="M11" s="121">
        <f t="shared" si="0"/>
        <v>0.54720000000000002</v>
      </c>
      <c r="N11" s="121"/>
      <c r="O11" s="28">
        <v>100</v>
      </c>
      <c r="P11" s="18"/>
      <c r="Q11" s="20"/>
    </row>
    <row r="12" spans="1:17" ht="81" customHeight="1">
      <c r="A12" s="120"/>
      <c r="B12" s="116" t="s">
        <v>237</v>
      </c>
      <c r="C12" s="116"/>
      <c r="D12" s="116" t="s">
        <v>238</v>
      </c>
      <c r="E12" s="116"/>
      <c r="F12" s="116"/>
      <c r="G12" s="116"/>
      <c r="H12" s="116"/>
      <c r="I12" s="47" t="s">
        <v>236</v>
      </c>
      <c r="J12" s="47"/>
      <c r="K12" s="117">
        <v>3062.4</v>
      </c>
      <c r="L12" s="117"/>
      <c r="M12" s="121">
        <f t="shared" si="0"/>
        <v>0.69600000000000006</v>
      </c>
      <c r="N12" s="121"/>
      <c r="O12" s="28">
        <v>4400</v>
      </c>
      <c r="P12" s="18"/>
      <c r="Q12" s="20"/>
    </row>
    <row r="13" spans="1:17" ht="31.9" customHeight="1">
      <c r="A13" s="120"/>
      <c r="B13" s="116" t="s">
        <v>240</v>
      </c>
      <c r="C13" s="116"/>
      <c r="D13" s="116" t="s">
        <v>241</v>
      </c>
      <c r="E13" s="116"/>
      <c r="F13" s="116"/>
      <c r="G13" s="116"/>
      <c r="H13" s="116"/>
      <c r="I13" s="47" t="s">
        <v>239</v>
      </c>
      <c r="J13" s="47"/>
      <c r="K13" s="117">
        <v>835.62</v>
      </c>
      <c r="L13" s="117"/>
      <c r="M13" s="121">
        <f t="shared" si="0"/>
        <v>0.69635000000000002</v>
      </c>
      <c r="N13" s="121"/>
      <c r="O13" s="28">
        <v>1200</v>
      </c>
      <c r="P13" s="18"/>
      <c r="Q13" s="20"/>
    </row>
    <row r="14" spans="1:17" ht="40.9" customHeight="1">
      <c r="A14" s="120"/>
      <c r="B14" s="116" t="s">
        <v>119</v>
      </c>
      <c r="C14" s="116"/>
      <c r="D14" s="116" t="s">
        <v>243</v>
      </c>
      <c r="E14" s="116"/>
      <c r="F14" s="116"/>
      <c r="G14" s="116"/>
      <c r="H14" s="116"/>
      <c r="I14" s="47" t="s">
        <v>242</v>
      </c>
      <c r="J14" s="47"/>
      <c r="K14" s="117">
        <v>69.599999999999994</v>
      </c>
      <c r="L14" s="117"/>
      <c r="M14" s="121">
        <f t="shared" si="0"/>
        <v>0.69599999999999995</v>
      </c>
      <c r="N14" s="121"/>
      <c r="O14" s="28">
        <v>100</v>
      </c>
      <c r="P14" s="18"/>
      <c r="Q14" s="20"/>
    </row>
    <row r="15" spans="1:17" ht="41.25" customHeight="1">
      <c r="A15" s="120"/>
      <c r="B15" s="116" t="s">
        <v>56</v>
      </c>
      <c r="C15" s="116"/>
      <c r="D15" s="116" t="s">
        <v>245</v>
      </c>
      <c r="E15" s="116"/>
      <c r="F15" s="116"/>
      <c r="G15" s="116"/>
      <c r="H15" s="116"/>
      <c r="I15" s="47" t="s">
        <v>244</v>
      </c>
      <c r="J15" s="47"/>
      <c r="K15" s="117">
        <v>59.9</v>
      </c>
      <c r="L15" s="117"/>
      <c r="M15" s="121">
        <f t="shared" si="0"/>
        <v>0.59899999999999998</v>
      </c>
      <c r="N15" s="121"/>
      <c r="O15" s="28">
        <v>100</v>
      </c>
      <c r="P15" s="18"/>
      <c r="Q15" s="20"/>
    </row>
    <row r="16" spans="1:17" ht="41.25" customHeight="1">
      <c r="A16" s="120"/>
      <c r="B16" s="116" t="s">
        <v>57</v>
      </c>
      <c r="C16" s="116"/>
      <c r="D16" s="116" t="s">
        <v>246</v>
      </c>
      <c r="E16" s="116"/>
      <c r="F16" s="116"/>
      <c r="G16" s="116"/>
      <c r="H16" s="116"/>
      <c r="I16" s="47" t="s">
        <v>69</v>
      </c>
      <c r="J16" s="47"/>
      <c r="K16" s="117">
        <v>69.599999999999994</v>
      </c>
      <c r="L16" s="117"/>
      <c r="M16" s="121">
        <f t="shared" si="0"/>
        <v>0.69599999999999995</v>
      </c>
      <c r="N16" s="121"/>
      <c r="O16" s="28">
        <v>100</v>
      </c>
      <c r="P16" s="18"/>
      <c r="Q16" s="20"/>
    </row>
    <row r="17" spans="1:17" ht="25.5" customHeight="1">
      <c r="A17" s="120"/>
      <c r="B17" s="116"/>
      <c r="C17" s="116"/>
      <c r="D17" s="116"/>
      <c r="E17" s="116"/>
      <c r="F17" s="116"/>
      <c r="G17" s="116"/>
      <c r="H17" s="116"/>
      <c r="I17" s="47"/>
      <c r="J17" s="47"/>
      <c r="K17" s="117"/>
      <c r="L17" s="117"/>
      <c r="M17" s="115">
        <f>M5</f>
        <v>0.52</v>
      </c>
      <c r="N17" s="115"/>
      <c r="O17" s="28"/>
      <c r="P17" s="18"/>
      <c r="Q17" s="20"/>
    </row>
    <row r="18" spans="1:17" ht="72.75" customHeight="1">
      <c r="A18" s="120">
        <v>2</v>
      </c>
      <c r="B18" s="47" t="s">
        <v>58</v>
      </c>
      <c r="C18" s="49"/>
      <c r="D18" s="47" t="s">
        <v>59</v>
      </c>
      <c r="E18" s="48"/>
      <c r="F18" s="48"/>
      <c r="G18" s="48"/>
      <c r="H18" s="49"/>
      <c r="I18" s="47" t="s">
        <v>60</v>
      </c>
      <c r="J18" s="49"/>
      <c r="K18" s="50">
        <v>30</v>
      </c>
      <c r="L18" s="51"/>
      <c r="M18" s="61">
        <f>K18/O18</f>
        <v>0.6</v>
      </c>
      <c r="N18" s="62"/>
      <c r="O18" s="18">
        <v>50</v>
      </c>
      <c r="P18" s="18"/>
      <c r="Q18" s="20"/>
    </row>
    <row r="19" spans="1:17" ht="55.5" customHeight="1">
      <c r="A19" s="120"/>
      <c r="B19" s="63" t="s">
        <v>61</v>
      </c>
      <c r="C19" s="64"/>
      <c r="D19" s="63" t="s">
        <v>62</v>
      </c>
      <c r="E19" s="65"/>
      <c r="F19" s="65"/>
      <c r="G19" s="65"/>
      <c r="H19" s="64"/>
      <c r="I19" s="63" t="s">
        <v>63</v>
      </c>
      <c r="J19" s="64"/>
      <c r="K19" s="66">
        <v>26</v>
      </c>
      <c r="L19" s="67"/>
      <c r="M19" s="68">
        <f t="shared" ref="M19:M21" si="1">K19/O19</f>
        <v>0.52</v>
      </c>
      <c r="N19" s="69"/>
      <c r="O19" s="3">
        <v>50</v>
      </c>
      <c r="P19" s="3" t="s">
        <v>64</v>
      </c>
      <c r="Q19" s="20"/>
    </row>
    <row r="20" spans="1:17" ht="42.6" customHeight="1">
      <c r="A20" s="120"/>
      <c r="B20" s="47" t="s">
        <v>65</v>
      </c>
      <c r="C20" s="49"/>
      <c r="D20" s="47" t="s">
        <v>66</v>
      </c>
      <c r="E20" s="48"/>
      <c r="F20" s="48"/>
      <c r="G20" s="48"/>
      <c r="H20" s="49"/>
      <c r="I20" s="47" t="s">
        <v>67</v>
      </c>
      <c r="J20" s="49"/>
      <c r="K20" s="50">
        <v>309.45999999999998</v>
      </c>
      <c r="L20" s="51"/>
      <c r="M20" s="61">
        <f t="shared" si="1"/>
        <v>0.61891999999999991</v>
      </c>
      <c r="N20" s="62"/>
      <c r="O20" s="18">
        <v>500</v>
      </c>
      <c r="P20" s="18"/>
      <c r="Q20" s="20"/>
    </row>
    <row r="21" spans="1:17" ht="54" customHeight="1">
      <c r="A21" s="120"/>
      <c r="B21" s="47" t="s">
        <v>57</v>
      </c>
      <c r="C21" s="49"/>
      <c r="D21" s="47" t="s">
        <v>68</v>
      </c>
      <c r="E21" s="48"/>
      <c r="F21" s="48"/>
      <c r="G21" s="48"/>
      <c r="H21" s="49"/>
      <c r="I21" s="47" t="s">
        <v>69</v>
      </c>
      <c r="J21" s="49"/>
      <c r="K21" s="50">
        <v>34.799999999999997</v>
      </c>
      <c r="L21" s="51"/>
      <c r="M21" s="61">
        <f t="shared" si="1"/>
        <v>0.69599999999999995</v>
      </c>
      <c r="N21" s="62"/>
      <c r="O21" s="18">
        <v>50</v>
      </c>
      <c r="P21" s="18"/>
      <c r="Q21" s="20"/>
    </row>
    <row r="22" spans="1:17" ht="55.5" customHeight="1">
      <c r="A22" s="120"/>
      <c r="B22" s="47"/>
      <c r="C22" s="49"/>
      <c r="D22" s="47"/>
      <c r="E22" s="48"/>
      <c r="F22" s="48"/>
      <c r="G22" s="48"/>
      <c r="H22" s="49"/>
      <c r="I22" s="47"/>
      <c r="J22" s="49"/>
      <c r="K22" s="50"/>
      <c r="L22" s="51"/>
      <c r="M22" s="59">
        <f>M19</f>
        <v>0.52</v>
      </c>
      <c r="N22" s="60"/>
      <c r="O22" s="18"/>
      <c r="P22" s="18"/>
      <c r="Q22" s="20"/>
    </row>
    <row r="23" spans="1:17" ht="113.25" customHeight="1">
      <c r="A23" s="55">
        <v>3</v>
      </c>
      <c r="B23" s="116" t="s">
        <v>249</v>
      </c>
      <c r="C23" s="116"/>
      <c r="D23" s="116" t="s">
        <v>250</v>
      </c>
      <c r="E23" s="116"/>
      <c r="F23" s="116"/>
      <c r="G23" s="116"/>
      <c r="H23" s="116"/>
      <c r="I23" s="47" t="s">
        <v>248</v>
      </c>
      <c r="J23" s="47"/>
      <c r="K23" s="50">
        <v>32.4</v>
      </c>
      <c r="L23" s="50"/>
      <c r="M23" s="121">
        <f>K23/O23</f>
        <v>0.12959999999999999</v>
      </c>
      <c r="N23" s="121"/>
      <c r="O23" s="15">
        <v>250</v>
      </c>
      <c r="P23" s="18"/>
      <c r="Q23" s="20"/>
    </row>
    <row r="24" spans="1:17" ht="44.45" customHeight="1">
      <c r="A24" s="56"/>
      <c r="B24" s="116" t="s">
        <v>56</v>
      </c>
      <c r="C24" s="116"/>
      <c r="D24" s="116" t="s">
        <v>70</v>
      </c>
      <c r="E24" s="116"/>
      <c r="F24" s="116"/>
      <c r="G24" s="116"/>
      <c r="H24" s="116"/>
      <c r="I24" s="47" t="s">
        <v>71</v>
      </c>
      <c r="J24" s="47"/>
      <c r="K24" s="50">
        <v>556.88</v>
      </c>
      <c r="L24" s="50"/>
      <c r="M24" s="121">
        <f>K24/O24</f>
        <v>0.111376</v>
      </c>
      <c r="N24" s="121"/>
      <c r="O24" s="15">
        <v>5000</v>
      </c>
      <c r="P24" s="18"/>
      <c r="Q24" s="20"/>
    </row>
    <row r="25" spans="1:17" ht="35.450000000000003" customHeight="1">
      <c r="A25" s="56"/>
      <c r="B25" s="116" t="s">
        <v>72</v>
      </c>
      <c r="C25" s="116"/>
      <c r="D25" s="116" t="s">
        <v>73</v>
      </c>
      <c r="E25" s="116"/>
      <c r="F25" s="116"/>
      <c r="G25" s="116"/>
      <c r="H25" s="116"/>
      <c r="I25" s="47" t="s">
        <v>74</v>
      </c>
      <c r="J25" s="47"/>
      <c r="K25" s="50">
        <v>351.85</v>
      </c>
      <c r="L25" s="50"/>
      <c r="M25" s="121">
        <f>K25/O25</f>
        <v>0.14074</v>
      </c>
      <c r="N25" s="121"/>
      <c r="O25" s="15">
        <v>2500</v>
      </c>
      <c r="P25" s="18"/>
      <c r="Q25" s="20"/>
    </row>
    <row r="26" spans="1:17" ht="40.9" customHeight="1">
      <c r="A26" s="56"/>
      <c r="B26" s="116" t="s">
        <v>75</v>
      </c>
      <c r="C26" s="116"/>
      <c r="D26" s="116" t="s">
        <v>76</v>
      </c>
      <c r="E26" s="116"/>
      <c r="F26" s="116"/>
      <c r="G26" s="116"/>
      <c r="H26" s="116"/>
      <c r="I26" s="47" t="s">
        <v>77</v>
      </c>
      <c r="J26" s="47"/>
      <c r="K26" s="50">
        <v>840</v>
      </c>
      <c r="L26" s="50"/>
      <c r="M26" s="121">
        <f>K26/O26</f>
        <v>0.12</v>
      </c>
      <c r="N26" s="121"/>
      <c r="O26" s="15">
        <v>7000</v>
      </c>
      <c r="P26" s="18"/>
      <c r="Q26" s="20"/>
    </row>
    <row r="27" spans="1:17" ht="55.5" customHeight="1">
      <c r="A27" s="56"/>
      <c r="B27" s="116" t="s">
        <v>160</v>
      </c>
      <c r="C27" s="116"/>
      <c r="D27" s="116" t="s">
        <v>251</v>
      </c>
      <c r="E27" s="116"/>
      <c r="F27" s="116"/>
      <c r="G27" s="116"/>
      <c r="H27" s="116"/>
      <c r="I27" s="47" t="s">
        <v>79</v>
      </c>
      <c r="J27" s="47"/>
      <c r="K27" s="50">
        <v>1207.6099999999999</v>
      </c>
      <c r="L27" s="50"/>
      <c r="M27" s="121">
        <f>K27/O27</f>
        <v>0.13417888888888888</v>
      </c>
      <c r="N27" s="121"/>
      <c r="O27" s="15">
        <v>9000</v>
      </c>
      <c r="P27" s="18"/>
      <c r="Q27" s="20"/>
    </row>
    <row r="28" spans="1:17" ht="37.9" customHeight="1">
      <c r="A28" s="56"/>
      <c r="B28" s="116" t="s">
        <v>80</v>
      </c>
      <c r="C28" s="116"/>
      <c r="D28" s="116" t="s">
        <v>81</v>
      </c>
      <c r="E28" s="116"/>
      <c r="F28" s="116"/>
      <c r="G28" s="116"/>
      <c r="H28" s="116"/>
      <c r="I28" s="47" t="s">
        <v>82</v>
      </c>
      <c r="J28" s="47"/>
      <c r="K28" s="50">
        <v>22.85</v>
      </c>
      <c r="L28" s="50"/>
      <c r="M28" s="121">
        <f t="shared" ref="M28:M38" si="2">K28/O28</f>
        <v>9.1400000000000009E-2</v>
      </c>
      <c r="N28" s="121"/>
      <c r="O28" s="15">
        <v>250</v>
      </c>
      <c r="P28" s="18" t="s">
        <v>258</v>
      </c>
      <c r="Q28" s="20"/>
    </row>
    <row r="29" spans="1:17" ht="55.5" customHeight="1">
      <c r="A29" s="56"/>
      <c r="B29" s="116" t="s">
        <v>83</v>
      </c>
      <c r="C29" s="116"/>
      <c r="D29" s="116" t="s">
        <v>84</v>
      </c>
      <c r="E29" s="116"/>
      <c r="F29" s="116"/>
      <c r="G29" s="116"/>
      <c r="H29" s="116"/>
      <c r="I29" s="47" t="s">
        <v>259</v>
      </c>
      <c r="J29" s="47"/>
      <c r="K29" s="50">
        <v>23.71</v>
      </c>
      <c r="L29" s="50"/>
      <c r="M29" s="121">
        <f t="shared" si="2"/>
        <v>9.4840000000000008E-2</v>
      </c>
      <c r="N29" s="121"/>
      <c r="O29" s="15">
        <v>250</v>
      </c>
      <c r="P29" s="18" t="s">
        <v>258</v>
      </c>
      <c r="Q29" s="20"/>
    </row>
    <row r="30" spans="1:17" ht="84.75" customHeight="1">
      <c r="A30" s="56"/>
      <c r="B30" s="116" t="s">
        <v>85</v>
      </c>
      <c r="C30" s="116"/>
      <c r="D30" s="116" t="s">
        <v>86</v>
      </c>
      <c r="E30" s="116"/>
      <c r="F30" s="116"/>
      <c r="G30" s="116"/>
      <c r="H30" s="116"/>
      <c r="I30" s="47" t="s">
        <v>87</v>
      </c>
      <c r="J30" s="47"/>
      <c r="K30" s="50">
        <v>35.35</v>
      </c>
      <c r="L30" s="50"/>
      <c r="M30" s="121">
        <f t="shared" si="2"/>
        <v>0.1414</v>
      </c>
      <c r="N30" s="121"/>
      <c r="O30" s="15">
        <v>250</v>
      </c>
      <c r="P30" s="18"/>
      <c r="Q30" s="20"/>
    </row>
    <row r="31" spans="1:17" ht="88.5" customHeight="1">
      <c r="A31" s="56"/>
      <c r="B31" s="116" t="s">
        <v>88</v>
      </c>
      <c r="C31" s="116"/>
      <c r="D31" s="116" t="s">
        <v>89</v>
      </c>
      <c r="E31" s="116"/>
      <c r="F31" s="116"/>
      <c r="G31" s="116"/>
      <c r="H31" s="116"/>
      <c r="I31" s="47" t="s">
        <v>90</v>
      </c>
      <c r="J31" s="47"/>
      <c r="K31" s="50">
        <v>48.71</v>
      </c>
      <c r="L31" s="50"/>
      <c r="M31" s="121">
        <f t="shared" si="2"/>
        <v>0.19484000000000001</v>
      </c>
      <c r="N31" s="121"/>
      <c r="O31" s="15">
        <v>250</v>
      </c>
      <c r="P31" s="18"/>
      <c r="Q31" s="20"/>
    </row>
    <row r="32" spans="1:17" ht="41.45" customHeight="1">
      <c r="A32" s="56"/>
      <c r="B32" s="116" t="s">
        <v>91</v>
      </c>
      <c r="C32" s="116"/>
      <c r="D32" s="116" t="s">
        <v>92</v>
      </c>
      <c r="E32" s="116"/>
      <c r="F32" s="116"/>
      <c r="G32" s="116"/>
      <c r="H32" s="116"/>
      <c r="I32" s="47" t="s">
        <v>93</v>
      </c>
      <c r="J32" s="47"/>
      <c r="K32" s="50">
        <v>24.34</v>
      </c>
      <c r="L32" s="50"/>
      <c r="M32" s="121">
        <f t="shared" si="2"/>
        <v>9.7360000000000002E-2</v>
      </c>
      <c r="N32" s="121"/>
      <c r="O32" s="15">
        <v>250</v>
      </c>
      <c r="P32" s="18"/>
      <c r="Q32" s="20"/>
    </row>
    <row r="33" spans="1:17" ht="44.45" customHeight="1">
      <c r="A33" s="56"/>
      <c r="B33" s="116" t="s">
        <v>94</v>
      </c>
      <c r="C33" s="116"/>
      <c r="D33" s="116" t="s">
        <v>95</v>
      </c>
      <c r="E33" s="116"/>
      <c r="F33" s="116"/>
      <c r="G33" s="116"/>
      <c r="H33" s="116"/>
      <c r="I33" s="47" t="s">
        <v>96</v>
      </c>
      <c r="J33" s="47"/>
      <c r="K33" s="50">
        <v>1120</v>
      </c>
      <c r="L33" s="50"/>
      <c r="M33" s="121">
        <f t="shared" si="2"/>
        <v>0.16</v>
      </c>
      <c r="N33" s="121"/>
      <c r="O33" s="15">
        <v>7000</v>
      </c>
      <c r="P33" s="18"/>
      <c r="Q33" s="20"/>
    </row>
    <row r="34" spans="1:17" ht="69" customHeight="1">
      <c r="A34" s="56"/>
      <c r="B34" s="116" t="s">
        <v>97</v>
      </c>
      <c r="C34" s="116"/>
      <c r="D34" s="116" t="s">
        <v>98</v>
      </c>
      <c r="E34" s="116"/>
      <c r="F34" s="116"/>
      <c r="G34" s="116"/>
      <c r="H34" s="116"/>
      <c r="I34" s="47" t="s">
        <v>99</v>
      </c>
      <c r="J34" s="47"/>
      <c r="K34" s="50">
        <v>835.4</v>
      </c>
      <c r="L34" s="50"/>
      <c r="M34" s="121">
        <f t="shared" si="2"/>
        <v>0.13923333333333332</v>
      </c>
      <c r="N34" s="121"/>
      <c r="O34" s="15">
        <v>6000</v>
      </c>
      <c r="P34" s="18"/>
      <c r="Q34" s="20"/>
    </row>
    <row r="35" spans="1:17" ht="64.900000000000006" customHeight="1">
      <c r="A35" s="56"/>
      <c r="B35" s="116" t="s">
        <v>97</v>
      </c>
      <c r="C35" s="116"/>
      <c r="D35" s="116" t="s">
        <v>100</v>
      </c>
      <c r="E35" s="116"/>
      <c r="F35" s="116"/>
      <c r="G35" s="116"/>
      <c r="H35" s="116"/>
      <c r="I35" s="47" t="s">
        <v>101</v>
      </c>
      <c r="J35" s="47"/>
      <c r="K35" s="50">
        <v>933.37</v>
      </c>
      <c r="L35" s="50"/>
      <c r="M35" s="121">
        <f t="shared" si="2"/>
        <v>0.10370777777777777</v>
      </c>
      <c r="N35" s="121"/>
      <c r="O35" s="15">
        <v>9000</v>
      </c>
      <c r="P35" s="18"/>
      <c r="Q35" s="20"/>
    </row>
    <row r="36" spans="1:17" ht="55.5" customHeight="1">
      <c r="A36" s="56"/>
      <c r="B36" s="123" t="s">
        <v>102</v>
      </c>
      <c r="C36" s="123"/>
      <c r="D36" s="123" t="s">
        <v>103</v>
      </c>
      <c r="E36" s="123"/>
      <c r="F36" s="123"/>
      <c r="G36" s="123"/>
      <c r="H36" s="123"/>
      <c r="I36" s="63" t="s">
        <v>104</v>
      </c>
      <c r="J36" s="63"/>
      <c r="K36" s="66">
        <v>24.33</v>
      </c>
      <c r="L36" s="66"/>
      <c r="M36" s="124">
        <f t="shared" si="2"/>
        <v>9.731999999999999E-2</v>
      </c>
      <c r="N36" s="124"/>
      <c r="O36" s="29">
        <v>250</v>
      </c>
      <c r="P36" s="3" t="s">
        <v>247</v>
      </c>
      <c r="Q36" s="20"/>
    </row>
    <row r="37" spans="1:17" ht="66" customHeight="1">
      <c r="A37" s="56"/>
      <c r="B37" s="116" t="s">
        <v>105</v>
      </c>
      <c r="C37" s="116"/>
      <c r="D37" s="116" t="s">
        <v>106</v>
      </c>
      <c r="E37" s="116"/>
      <c r="F37" s="116"/>
      <c r="G37" s="116"/>
      <c r="H37" s="116"/>
      <c r="I37" s="47" t="s">
        <v>107</v>
      </c>
      <c r="J37" s="47"/>
      <c r="K37" s="50">
        <v>1800</v>
      </c>
      <c r="L37" s="50"/>
      <c r="M37" s="121">
        <f t="shared" si="2"/>
        <v>0.16</v>
      </c>
      <c r="N37" s="121"/>
      <c r="O37" s="15">
        <v>11250</v>
      </c>
      <c r="P37" s="18"/>
      <c r="Q37" s="20"/>
    </row>
    <row r="38" spans="1:17" ht="55.5" customHeight="1">
      <c r="A38" s="56"/>
      <c r="B38" s="116" t="s">
        <v>108</v>
      </c>
      <c r="C38" s="116"/>
      <c r="D38" s="116" t="s">
        <v>109</v>
      </c>
      <c r="E38" s="116"/>
      <c r="F38" s="116"/>
      <c r="G38" s="116"/>
      <c r="H38" s="116"/>
      <c r="I38" s="47" t="s">
        <v>110</v>
      </c>
      <c r="J38" s="47"/>
      <c r="K38" s="50">
        <v>539.5</v>
      </c>
      <c r="L38" s="50"/>
      <c r="M38" s="121">
        <f t="shared" si="2"/>
        <v>0.1079</v>
      </c>
      <c r="N38" s="121"/>
      <c r="O38" s="15">
        <v>5000</v>
      </c>
      <c r="P38" s="18"/>
      <c r="Q38" s="20"/>
    </row>
    <row r="39" spans="1:17" ht="55.5" customHeight="1">
      <c r="A39" s="56"/>
      <c r="B39" s="116" t="s">
        <v>57</v>
      </c>
      <c r="C39" s="116"/>
      <c r="D39" s="116" t="s">
        <v>111</v>
      </c>
      <c r="E39" s="116"/>
      <c r="F39" s="116"/>
      <c r="G39" s="116"/>
      <c r="H39" s="116"/>
      <c r="I39" s="47" t="s">
        <v>112</v>
      </c>
      <c r="J39" s="47"/>
      <c r="K39" s="50">
        <v>44.27</v>
      </c>
      <c r="L39" s="50"/>
      <c r="M39" s="121">
        <f>K39/O39</f>
        <v>0.17708000000000002</v>
      </c>
      <c r="N39" s="121"/>
      <c r="O39" s="15">
        <v>250</v>
      </c>
      <c r="P39" s="18"/>
      <c r="Q39" s="20"/>
    </row>
    <row r="40" spans="1:17" ht="55.5" customHeight="1">
      <c r="A40" s="56"/>
      <c r="B40" s="116" t="s">
        <v>113</v>
      </c>
      <c r="C40" s="116"/>
      <c r="D40" s="116" t="s">
        <v>114</v>
      </c>
      <c r="E40" s="116"/>
      <c r="F40" s="116"/>
      <c r="G40" s="116"/>
      <c r="H40" s="116"/>
      <c r="I40" s="47" t="s">
        <v>115</v>
      </c>
      <c r="J40" s="47"/>
      <c r="K40" s="50">
        <v>656.62</v>
      </c>
      <c r="L40" s="50"/>
      <c r="M40" s="121">
        <f>K40/O40</f>
        <v>0.10943666666666667</v>
      </c>
      <c r="N40" s="121"/>
      <c r="O40" s="15">
        <v>6000</v>
      </c>
      <c r="P40" s="18"/>
      <c r="Q40" s="20"/>
    </row>
    <row r="41" spans="1:17" ht="55.5" customHeight="1">
      <c r="A41" s="56"/>
      <c r="B41" s="116" t="s">
        <v>116</v>
      </c>
      <c r="C41" s="116"/>
      <c r="D41" s="116" t="s">
        <v>117</v>
      </c>
      <c r="E41" s="116"/>
      <c r="F41" s="116"/>
      <c r="G41" s="116"/>
      <c r="H41" s="116"/>
      <c r="I41" s="47" t="s">
        <v>118</v>
      </c>
      <c r="J41" s="47"/>
      <c r="K41" s="50">
        <v>642.48</v>
      </c>
      <c r="L41" s="50"/>
      <c r="M41" s="121">
        <f>K41/O41</f>
        <v>0.10708000000000001</v>
      </c>
      <c r="N41" s="121"/>
      <c r="O41" s="15">
        <v>6000</v>
      </c>
      <c r="P41" s="18"/>
      <c r="Q41" s="20"/>
    </row>
    <row r="42" spans="1:17" ht="55.5" customHeight="1">
      <c r="A42" s="56"/>
      <c r="B42" s="116" t="s">
        <v>119</v>
      </c>
      <c r="C42" s="116"/>
      <c r="D42" s="116" t="s">
        <v>120</v>
      </c>
      <c r="E42" s="116"/>
      <c r="F42" s="116"/>
      <c r="G42" s="116"/>
      <c r="H42" s="116"/>
      <c r="I42" s="47" t="s">
        <v>121</v>
      </c>
      <c r="J42" s="47"/>
      <c r="K42" s="50">
        <v>351.85</v>
      </c>
      <c r="L42" s="50"/>
      <c r="M42" s="121">
        <f t="shared" ref="M42:M49" si="3">K42/O42</f>
        <v>0.14074</v>
      </c>
      <c r="N42" s="121"/>
      <c r="O42" s="15">
        <v>2500</v>
      </c>
      <c r="P42" s="18"/>
      <c r="Q42" s="20"/>
    </row>
    <row r="43" spans="1:17" ht="40.9" customHeight="1">
      <c r="A43" s="56"/>
      <c r="B43" s="116" t="s">
        <v>122</v>
      </c>
      <c r="C43" s="116"/>
      <c r="D43" s="116" t="s">
        <v>123</v>
      </c>
      <c r="E43" s="116"/>
      <c r="F43" s="116"/>
      <c r="G43" s="116"/>
      <c r="H43" s="116"/>
      <c r="I43" s="47" t="s">
        <v>124</v>
      </c>
      <c r="J43" s="47"/>
      <c r="K43" s="50">
        <v>30.2</v>
      </c>
      <c r="L43" s="50"/>
      <c r="M43" s="121">
        <f t="shared" si="3"/>
        <v>0.12079999999999999</v>
      </c>
      <c r="N43" s="121"/>
      <c r="O43" s="15">
        <v>250</v>
      </c>
      <c r="P43" s="18"/>
      <c r="Q43" s="20"/>
    </row>
    <row r="44" spans="1:17" ht="55.5" customHeight="1">
      <c r="A44" s="56"/>
      <c r="B44" s="116" t="s">
        <v>125</v>
      </c>
      <c r="C44" s="116"/>
      <c r="D44" s="116" t="s">
        <v>126</v>
      </c>
      <c r="E44" s="116"/>
      <c r="F44" s="116"/>
      <c r="G44" s="116"/>
      <c r="H44" s="116"/>
      <c r="I44" s="47" t="s">
        <v>127</v>
      </c>
      <c r="J44" s="47"/>
      <c r="K44" s="50">
        <v>1362.8</v>
      </c>
      <c r="L44" s="50"/>
      <c r="M44" s="121">
        <f t="shared" si="3"/>
        <v>0.13627999999999998</v>
      </c>
      <c r="N44" s="121"/>
      <c r="O44" s="15">
        <v>10000</v>
      </c>
      <c r="P44" s="18"/>
      <c r="Q44" s="20"/>
    </row>
    <row r="45" spans="1:17" ht="55.5" customHeight="1">
      <c r="A45" s="56"/>
      <c r="B45" s="116" t="s">
        <v>128</v>
      </c>
      <c r="C45" s="116"/>
      <c r="D45" s="116" t="s">
        <v>129</v>
      </c>
      <c r="E45" s="116"/>
      <c r="F45" s="116"/>
      <c r="G45" s="116"/>
      <c r="H45" s="116"/>
      <c r="I45" s="47" t="s">
        <v>130</v>
      </c>
      <c r="J45" s="47"/>
      <c r="K45" s="50">
        <v>34.07</v>
      </c>
      <c r="L45" s="50"/>
      <c r="M45" s="121">
        <f t="shared" si="3"/>
        <v>0.13628000000000001</v>
      </c>
      <c r="N45" s="121"/>
      <c r="O45" s="15">
        <v>250</v>
      </c>
      <c r="P45" s="18"/>
      <c r="Q45" s="20"/>
    </row>
    <row r="46" spans="1:17" ht="96.75" customHeight="1">
      <c r="A46" s="56"/>
      <c r="B46" s="116" t="s">
        <v>116</v>
      </c>
      <c r="C46" s="116"/>
      <c r="D46" s="116" t="s">
        <v>131</v>
      </c>
      <c r="E46" s="116"/>
      <c r="F46" s="116"/>
      <c r="G46" s="116"/>
      <c r="H46" s="116"/>
      <c r="I46" s="47" t="s">
        <v>132</v>
      </c>
      <c r="J46" s="47"/>
      <c r="K46" s="50">
        <v>963.72</v>
      </c>
      <c r="L46" s="50"/>
      <c r="M46" s="121">
        <f t="shared" si="3"/>
        <v>0.10708000000000001</v>
      </c>
      <c r="N46" s="121"/>
      <c r="O46" s="15">
        <v>9000</v>
      </c>
      <c r="P46" s="18"/>
      <c r="Q46" s="20"/>
    </row>
    <row r="47" spans="1:17" ht="55.5" customHeight="1">
      <c r="A47" s="56"/>
      <c r="B47" s="116" t="s">
        <v>133</v>
      </c>
      <c r="C47" s="116"/>
      <c r="D47" s="116" t="s">
        <v>134</v>
      </c>
      <c r="E47" s="116"/>
      <c r="F47" s="116"/>
      <c r="G47" s="116"/>
      <c r="H47" s="116"/>
      <c r="I47" s="47" t="s">
        <v>135</v>
      </c>
      <c r="J47" s="47"/>
      <c r="K47" s="50">
        <v>20.86</v>
      </c>
      <c r="L47" s="50"/>
      <c r="M47" s="121">
        <f t="shared" si="3"/>
        <v>8.344E-2</v>
      </c>
      <c r="N47" s="121"/>
      <c r="O47" s="15">
        <v>250</v>
      </c>
      <c r="P47" s="18" t="s">
        <v>258</v>
      </c>
      <c r="Q47" s="20"/>
    </row>
    <row r="48" spans="1:17" ht="55.5" customHeight="1">
      <c r="A48" s="56"/>
      <c r="B48" s="116" t="s">
        <v>136</v>
      </c>
      <c r="C48" s="116"/>
      <c r="D48" s="116" t="s">
        <v>137</v>
      </c>
      <c r="E48" s="116"/>
      <c r="F48" s="116"/>
      <c r="G48" s="116"/>
      <c r="H48" s="116"/>
      <c r="I48" s="47" t="s">
        <v>138</v>
      </c>
      <c r="J48" s="47"/>
      <c r="K48" s="50">
        <v>411.98</v>
      </c>
      <c r="L48" s="50"/>
      <c r="M48" s="121">
        <f t="shared" si="3"/>
        <v>0.16479199999999999</v>
      </c>
      <c r="N48" s="121"/>
      <c r="O48" s="15">
        <v>2500</v>
      </c>
      <c r="P48" s="18"/>
      <c r="Q48" s="20"/>
    </row>
    <row r="49" spans="1:17" ht="55.5" customHeight="1">
      <c r="A49" s="56"/>
      <c r="B49" s="116" t="s">
        <v>94</v>
      </c>
      <c r="C49" s="116"/>
      <c r="D49" s="116" t="s">
        <v>95</v>
      </c>
      <c r="E49" s="116"/>
      <c r="F49" s="116"/>
      <c r="G49" s="116"/>
      <c r="H49" s="116"/>
      <c r="I49" s="47" t="s">
        <v>139</v>
      </c>
      <c r="J49" s="47"/>
      <c r="K49" s="50">
        <v>1120</v>
      </c>
      <c r="L49" s="50"/>
      <c r="M49" s="121">
        <f t="shared" si="3"/>
        <v>0.16</v>
      </c>
      <c r="N49" s="121"/>
      <c r="O49" s="15">
        <v>7000</v>
      </c>
      <c r="P49" s="18"/>
      <c r="Q49" s="20"/>
    </row>
    <row r="50" spans="1:17" ht="55.5" customHeight="1">
      <c r="A50" s="57"/>
      <c r="B50" s="47"/>
      <c r="C50" s="48"/>
      <c r="D50" s="125"/>
      <c r="E50" s="125"/>
      <c r="F50" s="125"/>
      <c r="G50" s="125"/>
      <c r="H50" s="125"/>
      <c r="I50" s="125"/>
      <c r="J50" s="126"/>
      <c r="K50" s="50"/>
      <c r="L50" s="50"/>
      <c r="M50" s="115">
        <f>M36</f>
        <v>9.731999999999999E-2</v>
      </c>
      <c r="N50" s="115"/>
      <c r="O50" s="28"/>
      <c r="P50" s="18"/>
      <c r="Q50" s="20"/>
    </row>
    <row r="51" spans="1:17" ht="60.75" customHeight="1">
      <c r="A51" s="55">
        <v>4</v>
      </c>
      <c r="B51" s="47" t="s">
        <v>102</v>
      </c>
      <c r="C51" s="49"/>
      <c r="D51" s="47" t="s">
        <v>266</v>
      </c>
      <c r="E51" s="48"/>
      <c r="F51" s="48"/>
      <c r="G51" s="48"/>
      <c r="H51" s="49"/>
      <c r="I51" s="47" t="s">
        <v>104</v>
      </c>
      <c r="J51" s="49"/>
      <c r="K51" s="50">
        <v>35.1</v>
      </c>
      <c r="L51" s="51"/>
      <c r="M51" s="52">
        <f t="shared" ref="M51:M76" si="4">K51/O51</f>
        <v>7.0199999999999999E-2</v>
      </c>
      <c r="N51" s="53"/>
      <c r="O51" s="18">
        <v>500</v>
      </c>
      <c r="P51" s="18"/>
      <c r="Q51" s="20"/>
    </row>
    <row r="52" spans="1:17" ht="45.75" customHeight="1">
      <c r="A52" s="56"/>
      <c r="B52" s="47" t="s">
        <v>268</v>
      </c>
      <c r="C52" s="49"/>
      <c r="D52" s="47" t="s">
        <v>267</v>
      </c>
      <c r="E52" s="48"/>
      <c r="F52" s="48"/>
      <c r="G52" s="48"/>
      <c r="H52" s="49"/>
      <c r="I52" s="47" t="s">
        <v>77</v>
      </c>
      <c r="J52" s="49"/>
      <c r="K52" s="50">
        <v>1120</v>
      </c>
      <c r="L52" s="51"/>
      <c r="M52" s="52">
        <f t="shared" si="4"/>
        <v>0.08</v>
      </c>
      <c r="N52" s="53"/>
      <c r="O52" s="18">
        <v>14000</v>
      </c>
      <c r="P52" s="18"/>
      <c r="Q52" s="20"/>
    </row>
    <row r="53" spans="1:17" ht="67.5" customHeight="1">
      <c r="A53" s="56"/>
      <c r="B53" s="47" t="s">
        <v>125</v>
      </c>
      <c r="C53" s="49"/>
      <c r="D53" s="47" t="s">
        <v>269</v>
      </c>
      <c r="E53" s="48"/>
      <c r="F53" s="48"/>
      <c r="G53" s="48"/>
      <c r="H53" s="49"/>
      <c r="I53" s="47" t="s">
        <v>183</v>
      </c>
      <c r="J53" s="49"/>
      <c r="K53" s="50">
        <v>1203</v>
      </c>
      <c r="L53" s="51"/>
      <c r="M53" s="52">
        <f t="shared" si="4"/>
        <v>8.0199999999999994E-2</v>
      </c>
      <c r="N53" s="53"/>
      <c r="O53" s="18">
        <v>15000</v>
      </c>
      <c r="P53" s="18"/>
      <c r="Q53" s="20"/>
    </row>
    <row r="54" spans="1:17" ht="84.75" customHeight="1">
      <c r="A54" s="56"/>
      <c r="B54" s="47" t="s">
        <v>105</v>
      </c>
      <c r="C54" s="49"/>
      <c r="D54" s="47" t="s">
        <v>270</v>
      </c>
      <c r="E54" s="48"/>
      <c r="F54" s="48"/>
      <c r="G54" s="48"/>
      <c r="H54" s="49"/>
      <c r="I54" s="47" t="s">
        <v>271</v>
      </c>
      <c r="J54" s="49"/>
      <c r="K54" s="50">
        <v>1350</v>
      </c>
      <c r="L54" s="51"/>
      <c r="M54" s="52">
        <f t="shared" si="4"/>
        <v>0.09</v>
      </c>
      <c r="N54" s="53"/>
      <c r="O54" s="18">
        <v>15000</v>
      </c>
      <c r="P54" s="18"/>
      <c r="Q54" s="20"/>
    </row>
    <row r="55" spans="1:17" ht="55.5" customHeight="1">
      <c r="A55" s="56"/>
      <c r="B55" s="47" t="s">
        <v>119</v>
      </c>
      <c r="C55" s="49"/>
      <c r="D55" s="47" t="s">
        <v>272</v>
      </c>
      <c r="E55" s="48"/>
      <c r="F55" s="48"/>
      <c r="G55" s="48"/>
      <c r="H55" s="49"/>
      <c r="I55" s="47" t="s">
        <v>273</v>
      </c>
      <c r="J55" s="49"/>
      <c r="K55" s="50">
        <v>388.05</v>
      </c>
      <c r="L55" s="51"/>
      <c r="M55" s="52">
        <f t="shared" si="4"/>
        <v>7.7609999999999998E-2</v>
      </c>
      <c r="N55" s="53"/>
      <c r="O55" s="18">
        <v>5000</v>
      </c>
      <c r="P55" s="18"/>
      <c r="Q55" s="20"/>
    </row>
    <row r="56" spans="1:17" ht="87" customHeight="1">
      <c r="A56" s="56"/>
      <c r="B56" s="47" t="s">
        <v>97</v>
      </c>
      <c r="C56" s="49"/>
      <c r="D56" s="47" t="s">
        <v>274</v>
      </c>
      <c r="E56" s="48"/>
      <c r="F56" s="48"/>
      <c r="G56" s="48"/>
      <c r="H56" s="49"/>
      <c r="I56" s="47" t="s">
        <v>101</v>
      </c>
      <c r="J56" s="49"/>
      <c r="K56" s="50">
        <v>520.04</v>
      </c>
      <c r="L56" s="51"/>
      <c r="M56" s="52">
        <f t="shared" si="4"/>
        <v>5.7782222222222221E-2</v>
      </c>
      <c r="N56" s="53"/>
      <c r="O56" s="18">
        <v>9000</v>
      </c>
      <c r="P56" s="18"/>
      <c r="Q56" s="20"/>
    </row>
    <row r="57" spans="1:17" ht="55.5" customHeight="1">
      <c r="A57" s="56"/>
      <c r="B57" s="47" t="s">
        <v>277</v>
      </c>
      <c r="C57" s="49"/>
      <c r="D57" s="47" t="s">
        <v>275</v>
      </c>
      <c r="E57" s="48"/>
      <c r="F57" s="48"/>
      <c r="G57" s="48"/>
      <c r="H57" s="49"/>
      <c r="I57" s="47" t="s">
        <v>276</v>
      </c>
      <c r="J57" s="49"/>
      <c r="K57" s="50">
        <v>53.59</v>
      </c>
      <c r="L57" s="51"/>
      <c r="M57" s="52">
        <f t="shared" si="4"/>
        <v>0.10718000000000001</v>
      </c>
      <c r="N57" s="53"/>
      <c r="O57" s="18">
        <v>500</v>
      </c>
      <c r="P57" s="18"/>
      <c r="Q57" s="20"/>
    </row>
    <row r="58" spans="1:17" ht="55.5" customHeight="1">
      <c r="A58" s="56"/>
      <c r="B58" s="47" t="s">
        <v>56</v>
      </c>
      <c r="C58" s="49"/>
      <c r="D58" s="47" t="s">
        <v>278</v>
      </c>
      <c r="E58" s="48"/>
      <c r="F58" s="48"/>
      <c r="G58" s="48"/>
      <c r="H58" s="49"/>
      <c r="I58" s="47" t="s">
        <v>279</v>
      </c>
      <c r="J58" s="49"/>
      <c r="K58" s="50">
        <v>719.6</v>
      </c>
      <c r="L58" s="51"/>
      <c r="M58" s="52">
        <f t="shared" si="4"/>
        <v>7.1959999999999996E-2</v>
      </c>
      <c r="N58" s="53"/>
      <c r="O58" s="18">
        <v>10000</v>
      </c>
      <c r="P58" s="18"/>
      <c r="Q58" s="20"/>
    </row>
    <row r="59" spans="1:17" ht="55.5" customHeight="1">
      <c r="A59" s="56"/>
      <c r="B59" s="47" t="s">
        <v>108</v>
      </c>
      <c r="C59" s="49"/>
      <c r="D59" s="47" t="s">
        <v>280</v>
      </c>
      <c r="E59" s="48"/>
      <c r="F59" s="48"/>
      <c r="G59" s="48"/>
      <c r="H59" s="49"/>
      <c r="I59" s="47" t="s">
        <v>281</v>
      </c>
      <c r="J59" s="49"/>
      <c r="K59" s="50">
        <v>725.61</v>
      </c>
      <c r="L59" s="51"/>
      <c r="M59" s="52">
        <f t="shared" si="4"/>
        <v>7.2561E-2</v>
      </c>
      <c r="N59" s="53"/>
      <c r="O59" s="18">
        <v>10000</v>
      </c>
      <c r="P59" s="18"/>
      <c r="Q59" s="20"/>
    </row>
    <row r="60" spans="1:17" ht="55.5" customHeight="1">
      <c r="A60" s="56"/>
      <c r="B60" s="47" t="s">
        <v>179</v>
      </c>
      <c r="C60" s="49"/>
      <c r="D60" s="47" t="s">
        <v>282</v>
      </c>
      <c r="E60" s="48"/>
      <c r="F60" s="48"/>
      <c r="G60" s="48"/>
      <c r="H60" s="49"/>
      <c r="I60" s="47" t="s">
        <v>130</v>
      </c>
      <c r="J60" s="49"/>
      <c r="K60" s="50">
        <v>1203</v>
      </c>
      <c r="L60" s="51"/>
      <c r="M60" s="52">
        <f t="shared" si="4"/>
        <v>8.0199999999999994E-2</v>
      </c>
      <c r="N60" s="53"/>
      <c r="O60" s="18">
        <v>15000</v>
      </c>
      <c r="P60" s="18"/>
      <c r="Q60" s="20"/>
    </row>
    <row r="61" spans="1:17" ht="92.25" customHeight="1">
      <c r="A61" s="56"/>
      <c r="B61" s="63" t="s">
        <v>116</v>
      </c>
      <c r="C61" s="64"/>
      <c r="D61" s="63" t="s">
        <v>283</v>
      </c>
      <c r="E61" s="65"/>
      <c r="F61" s="65"/>
      <c r="G61" s="65"/>
      <c r="H61" s="64"/>
      <c r="I61" s="63" t="s">
        <v>132</v>
      </c>
      <c r="J61" s="64"/>
      <c r="K61" s="66">
        <v>500.04</v>
      </c>
      <c r="L61" s="67"/>
      <c r="M61" s="68">
        <f t="shared" si="4"/>
        <v>5.5560000000000005E-2</v>
      </c>
      <c r="N61" s="69"/>
      <c r="O61" s="40">
        <v>9000</v>
      </c>
      <c r="P61" s="40" t="s">
        <v>64</v>
      </c>
      <c r="Q61" s="20"/>
    </row>
    <row r="62" spans="1:17" ht="55.5" customHeight="1">
      <c r="A62" s="56"/>
      <c r="B62" s="47" t="s">
        <v>133</v>
      </c>
      <c r="C62" s="49"/>
      <c r="D62" s="47" t="s">
        <v>284</v>
      </c>
      <c r="E62" s="48"/>
      <c r="F62" s="48"/>
      <c r="G62" s="48"/>
      <c r="H62" s="49"/>
      <c r="I62" s="47" t="s">
        <v>135</v>
      </c>
      <c r="J62" s="49"/>
      <c r="K62" s="50">
        <v>23.25</v>
      </c>
      <c r="L62" s="51"/>
      <c r="M62" s="52">
        <f t="shared" si="4"/>
        <v>4.65E-2</v>
      </c>
      <c r="N62" s="53"/>
      <c r="O62" s="18">
        <v>500</v>
      </c>
      <c r="P62" s="39" t="s">
        <v>260</v>
      </c>
      <c r="Q62" s="20"/>
    </row>
    <row r="63" spans="1:17" ht="55.5" customHeight="1">
      <c r="A63" s="56"/>
      <c r="B63" s="47" t="s">
        <v>94</v>
      </c>
      <c r="C63" s="49"/>
      <c r="D63" s="47" t="s">
        <v>285</v>
      </c>
      <c r="E63" s="48"/>
      <c r="F63" s="48"/>
      <c r="G63" s="48"/>
      <c r="H63" s="49"/>
      <c r="I63" s="47" t="s">
        <v>286</v>
      </c>
      <c r="J63" s="49"/>
      <c r="K63" s="50">
        <v>952.43</v>
      </c>
      <c r="L63" s="51"/>
      <c r="M63" s="52">
        <f t="shared" si="4"/>
        <v>8.6584545454545456E-2</v>
      </c>
      <c r="N63" s="53"/>
      <c r="O63" s="18">
        <v>11000</v>
      </c>
      <c r="P63" s="18"/>
      <c r="Q63" s="20"/>
    </row>
    <row r="64" spans="1:17" ht="39.75" customHeight="1">
      <c r="A64" s="56"/>
      <c r="B64" s="47" t="s">
        <v>136</v>
      </c>
      <c r="C64" s="49"/>
      <c r="D64" s="47" t="s">
        <v>287</v>
      </c>
      <c r="E64" s="48"/>
      <c r="F64" s="48"/>
      <c r="G64" s="48"/>
      <c r="H64" s="49"/>
      <c r="I64" s="47" t="s">
        <v>185</v>
      </c>
      <c r="J64" s="49"/>
      <c r="K64" s="50">
        <v>424.8</v>
      </c>
      <c r="L64" s="51"/>
      <c r="M64" s="52">
        <f t="shared" si="4"/>
        <v>8.4960000000000008E-2</v>
      </c>
      <c r="N64" s="53"/>
      <c r="O64" s="18">
        <v>5000</v>
      </c>
      <c r="P64" s="18"/>
      <c r="Q64" s="20"/>
    </row>
    <row r="65" spans="1:1024" ht="68.25" customHeight="1">
      <c r="A65" s="56"/>
      <c r="B65" s="47" t="s">
        <v>85</v>
      </c>
      <c r="C65" s="49"/>
      <c r="D65" s="47" t="s">
        <v>288</v>
      </c>
      <c r="E65" s="48"/>
      <c r="F65" s="48"/>
      <c r="G65" s="48"/>
      <c r="H65" s="49"/>
      <c r="I65" s="47" t="s">
        <v>289</v>
      </c>
      <c r="J65" s="49"/>
      <c r="K65" s="50">
        <v>41.23</v>
      </c>
      <c r="L65" s="51"/>
      <c r="M65" s="52">
        <f t="shared" si="4"/>
        <v>8.2459999999999992E-2</v>
      </c>
      <c r="N65" s="53"/>
      <c r="O65" s="18">
        <v>500</v>
      </c>
      <c r="P65" s="18"/>
      <c r="Q65" s="20"/>
    </row>
    <row r="66" spans="1:1024" s="37" customFormat="1" ht="51.75" customHeight="1">
      <c r="A66" s="56"/>
      <c r="B66" s="47" t="s">
        <v>94</v>
      </c>
      <c r="C66" s="49"/>
      <c r="D66" s="47" t="s">
        <v>290</v>
      </c>
      <c r="E66" s="48"/>
      <c r="F66" s="48"/>
      <c r="G66" s="48"/>
      <c r="H66" s="49"/>
      <c r="I66" s="47" t="s">
        <v>96</v>
      </c>
      <c r="J66" s="49"/>
      <c r="K66" s="50">
        <v>600</v>
      </c>
      <c r="L66" s="51"/>
      <c r="M66" s="52">
        <f t="shared" si="4"/>
        <v>0.1</v>
      </c>
      <c r="N66" s="53"/>
      <c r="O66" s="38">
        <v>6000</v>
      </c>
      <c r="P66" s="38"/>
      <c r="Q66" s="20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  <c r="IW66" s="1"/>
      <c r="IX66" s="1"/>
      <c r="IY66" s="1"/>
      <c r="IZ66" s="1"/>
      <c r="JA66" s="1"/>
      <c r="JB66" s="1"/>
      <c r="JC66" s="1"/>
      <c r="JD66" s="1"/>
      <c r="JE66" s="1"/>
      <c r="JF66" s="1"/>
      <c r="JG66" s="1"/>
      <c r="JH66" s="1"/>
      <c r="JI66" s="1"/>
      <c r="JJ66" s="1"/>
      <c r="JK66" s="1"/>
      <c r="JL66" s="1"/>
      <c r="JM66" s="1"/>
      <c r="JN66" s="1"/>
      <c r="JO66" s="1"/>
      <c r="JP66" s="1"/>
      <c r="JQ66" s="1"/>
      <c r="JR66" s="1"/>
      <c r="JS66" s="1"/>
      <c r="JT66" s="1"/>
      <c r="JU66" s="1"/>
      <c r="JV66" s="1"/>
      <c r="JW66" s="1"/>
      <c r="JX66" s="1"/>
      <c r="JY66" s="1"/>
      <c r="JZ66" s="1"/>
      <c r="KA66" s="1"/>
      <c r="KB66" s="1"/>
      <c r="KC66" s="1"/>
      <c r="KD66" s="1"/>
      <c r="KE66" s="1"/>
      <c r="KF66" s="1"/>
      <c r="KG66" s="1"/>
      <c r="KH66" s="1"/>
      <c r="KI66" s="1"/>
      <c r="KJ66" s="1"/>
      <c r="KK66" s="1"/>
      <c r="KL66" s="1"/>
      <c r="KM66" s="1"/>
      <c r="KN66" s="1"/>
      <c r="KO66" s="1"/>
      <c r="KP66" s="1"/>
      <c r="KQ66" s="1"/>
      <c r="KR66" s="1"/>
      <c r="KS66" s="1"/>
      <c r="KT66" s="1"/>
      <c r="KU66" s="1"/>
      <c r="KV66" s="1"/>
      <c r="KW66" s="1"/>
      <c r="KX66" s="1"/>
      <c r="KY66" s="1"/>
      <c r="KZ66" s="1"/>
      <c r="LA66" s="1"/>
      <c r="LB66" s="1"/>
      <c r="LC66" s="1"/>
      <c r="LD66" s="1"/>
      <c r="LE66" s="1"/>
      <c r="LF66" s="1"/>
      <c r="LG66" s="1"/>
      <c r="LH66" s="1"/>
      <c r="LI66" s="1"/>
      <c r="LJ66" s="1"/>
      <c r="LK66" s="1"/>
      <c r="LL66" s="1"/>
      <c r="LM66" s="1"/>
      <c r="LN66" s="1"/>
      <c r="LO66" s="1"/>
      <c r="LP66" s="1"/>
      <c r="LQ66" s="1"/>
      <c r="LR66" s="1"/>
      <c r="LS66" s="1"/>
      <c r="LT66" s="1"/>
      <c r="LU66" s="1"/>
      <c r="LV66" s="1"/>
      <c r="LW66" s="1"/>
      <c r="LX66" s="1"/>
      <c r="LY66" s="1"/>
      <c r="LZ66" s="1"/>
      <c r="MA66" s="1"/>
      <c r="MB66" s="1"/>
      <c r="MC66" s="1"/>
      <c r="MD66" s="1"/>
      <c r="ME66" s="1"/>
      <c r="MF66" s="1"/>
      <c r="MG66" s="1"/>
      <c r="MH66" s="1"/>
      <c r="MI66" s="1"/>
      <c r="MJ66" s="1"/>
      <c r="MK66" s="1"/>
      <c r="ML66" s="1"/>
      <c r="MM66" s="1"/>
      <c r="MN66" s="1"/>
      <c r="MO66" s="1"/>
      <c r="MP66" s="1"/>
      <c r="MQ66" s="1"/>
      <c r="MR66" s="1"/>
      <c r="MS66" s="1"/>
      <c r="MT66" s="1"/>
      <c r="MU66" s="1"/>
      <c r="MV66" s="1"/>
      <c r="MW66" s="1"/>
      <c r="MX66" s="1"/>
      <c r="MY66" s="1"/>
      <c r="MZ66" s="1"/>
      <c r="NA66" s="1"/>
      <c r="NB66" s="1"/>
      <c r="NC66" s="1"/>
      <c r="ND66" s="1"/>
      <c r="NE66" s="1"/>
      <c r="NF66" s="1"/>
      <c r="NG66" s="1"/>
      <c r="NH66" s="1"/>
      <c r="NI66" s="1"/>
      <c r="NJ66" s="1"/>
      <c r="NK66" s="1"/>
      <c r="NL66" s="1"/>
      <c r="NM66" s="1"/>
      <c r="NN66" s="1"/>
      <c r="NO66" s="1"/>
      <c r="NP66" s="1"/>
      <c r="NQ66" s="1"/>
      <c r="NR66" s="1"/>
      <c r="NS66" s="1"/>
      <c r="NT66" s="1"/>
      <c r="NU66" s="1"/>
      <c r="NV66" s="1"/>
      <c r="NW66" s="1"/>
      <c r="NX66" s="1"/>
      <c r="NY66" s="1"/>
      <c r="NZ66" s="1"/>
      <c r="OA66" s="1"/>
      <c r="OB66" s="1"/>
      <c r="OC66" s="1"/>
      <c r="OD66" s="1"/>
      <c r="OE66" s="1"/>
      <c r="OF66" s="1"/>
      <c r="OG66" s="1"/>
      <c r="OH66" s="1"/>
      <c r="OI66" s="1"/>
      <c r="OJ66" s="1"/>
      <c r="OK66" s="1"/>
      <c r="OL66" s="1"/>
      <c r="OM66" s="1"/>
      <c r="ON66" s="1"/>
      <c r="OO66" s="1"/>
      <c r="OP66" s="1"/>
      <c r="OQ66" s="1"/>
      <c r="OR66" s="1"/>
      <c r="OS66" s="1"/>
      <c r="OT66" s="1"/>
      <c r="OU66" s="1"/>
      <c r="OV66" s="1"/>
      <c r="OW66" s="1"/>
      <c r="OX66" s="1"/>
      <c r="OY66" s="1"/>
      <c r="OZ66" s="1"/>
      <c r="PA66" s="1"/>
      <c r="PB66" s="1"/>
      <c r="PC66" s="1"/>
      <c r="PD66" s="1"/>
      <c r="PE66" s="1"/>
      <c r="PF66" s="1"/>
      <c r="PG66" s="1"/>
      <c r="PH66" s="1"/>
      <c r="PI66" s="1"/>
      <c r="PJ66" s="1"/>
      <c r="PK66" s="1"/>
      <c r="PL66" s="1"/>
      <c r="PM66" s="1"/>
      <c r="PN66" s="1"/>
      <c r="PO66" s="1"/>
      <c r="PP66" s="1"/>
      <c r="PQ66" s="1"/>
      <c r="PR66" s="1"/>
      <c r="PS66" s="1"/>
      <c r="PT66" s="1"/>
      <c r="PU66" s="1"/>
      <c r="PV66" s="1"/>
      <c r="PW66" s="1"/>
      <c r="PX66" s="1"/>
      <c r="PY66" s="1"/>
      <c r="PZ66" s="1"/>
      <c r="QA66" s="1"/>
      <c r="QB66" s="1"/>
      <c r="QC66" s="1"/>
      <c r="QD66" s="1"/>
      <c r="QE66" s="1"/>
      <c r="QF66" s="1"/>
      <c r="QG66" s="1"/>
      <c r="QH66" s="1"/>
      <c r="QI66" s="1"/>
      <c r="QJ66" s="1"/>
      <c r="QK66" s="1"/>
      <c r="QL66" s="1"/>
      <c r="QM66" s="1"/>
      <c r="QN66" s="1"/>
      <c r="QO66" s="1"/>
      <c r="QP66" s="1"/>
      <c r="QQ66" s="1"/>
      <c r="QR66" s="1"/>
      <c r="QS66" s="1"/>
      <c r="QT66" s="1"/>
      <c r="QU66" s="1"/>
      <c r="QV66" s="1"/>
      <c r="QW66" s="1"/>
      <c r="QX66" s="1"/>
      <c r="QY66" s="1"/>
      <c r="QZ66" s="1"/>
      <c r="RA66" s="1"/>
      <c r="RB66" s="1"/>
      <c r="RC66" s="1"/>
      <c r="RD66" s="1"/>
      <c r="RE66" s="1"/>
      <c r="RF66" s="1"/>
      <c r="RG66" s="1"/>
      <c r="RH66" s="1"/>
      <c r="RI66" s="1"/>
      <c r="RJ66" s="1"/>
      <c r="RK66" s="1"/>
      <c r="RL66" s="1"/>
      <c r="RM66" s="1"/>
      <c r="RN66" s="1"/>
      <c r="RO66" s="1"/>
      <c r="RP66" s="1"/>
      <c r="RQ66" s="1"/>
      <c r="RR66" s="1"/>
      <c r="RS66" s="1"/>
      <c r="RT66" s="1"/>
      <c r="RU66" s="1"/>
      <c r="RV66" s="1"/>
      <c r="RW66" s="1"/>
      <c r="RX66" s="1"/>
      <c r="RY66" s="1"/>
      <c r="RZ66" s="1"/>
      <c r="SA66" s="1"/>
      <c r="SB66" s="1"/>
      <c r="SC66" s="1"/>
      <c r="SD66" s="1"/>
      <c r="SE66" s="1"/>
      <c r="SF66" s="1"/>
      <c r="SG66" s="1"/>
      <c r="SH66" s="1"/>
      <c r="SI66" s="1"/>
      <c r="SJ66" s="1"/>
      <c r="SK66" s="1"/>
      <c r="SL66" s="1"/>
      <c r="SM66" s="1"/>
      <c r="SN66" s="1"/>
      <c r="SO66" s="1"/>
      <c r="SP66" s="1"/>
      <c r="SQ66" s="1"/>
      <c r="SR66" s="1"/>
      <c r="SS66" s="1"/>
      <c r="ST66" s="1"/>
      <c r="SU66" s="1"/>
      <c r="SV66" s="1"/>
      <c r="SW66" s="1"/>
      <c r="SX66" s="1"/>
      <c r="SY66" s="1"/>
      <c r="SZ66" s="1"/>
      <c r="TA66" s="1"/>
      <c r="TB66" s="1"/>
      <c r="TC66" s="1"/>
      <c r="TD66" s="1"/>
      <c r="TE66" s="1"/>
      <c r="TF66" s="1"/>
      <c r="TG66" s="1"/>
      <c r="TH66" s="1"/>
      <c r="TI66" s="1"/>
      <c r="TJ66" s="1"/>
      <c r="TK66" s="1"/>
      <c r="TL66" s="1"/>
      <c r="TM66" s="1"/>
      <c r="TN66" s="1"/>
      <c r="TO66" s="1"/>
      <c r="TP66" s="1"/>
      <c r="TQ66" s="1"/>
      <c r="TR66" s="1"/>
      <c r="TS66" s="1"/>
      <c r="TT66" s="1"/>
      <c r="TU66" s="1"/>
      <c r="TV66" s="1"/>
      <c r="TW66" s="1"/>
      <c r="TX66" s="1"/>
      <c r="TY66" s="1"/>
      <c r="TZ66" s="1"/>
      <c r="UA66" s="1"/>
      <c r="UB66" s="1"/>
      <c r="UC66" s="1"/>
      <c r="UD66" s="1"/>
      <c r="UE66" s="1"/>
      <c r="UF66" s="1"/>
      <c r="UG66" s="1"/>
      <c r="UH66" s="1"/>
      <c r="UI66" s="1"/>
      <c r="UJ66" s="1"/>
      <c r="UK66" s="1"/>
      <c r="UL66" s="1"/>
      <c r="UM66" s="1"/>
      <c r="UN66" s="1"/>
      <c r="UO66" s="1"/>
      <c r="UP66" s="1"/>
      <c r="UQ66" s="1"/>
      <c r="UR66" s="1"/>
      <c r="US66" s="1"/>
      <c r="UT66" s="1"/>
      <c r="UU66" s="1"/>
      <c r="UV66" s="1"/>
      <c r="UW66" s="1"/>
      <c r="UX66" s="1"/>
      <c r="UY66" s="1"/>
      <c r="UZ66" s="1"/>
      <c r="VA66" s="1"/>
      <c r="VB66" s="1"/>
      <c r="VC66" s="1"/>
      <c r="VD66" s="1"/>
      <c r="VE66" s="1"/>
      <c r="VF66" s="1"/>
      <c r="VG66" s="1"/>
      <c r="VH66" s="1"/>
      <c r="VI66" s="1"/>
      <c r="VJ66" s="1"/>
      <c r="VK66" s="1"/>
      <c r="VL66" s="1"/>
      <c r="VM66" s="1"/>
      <c r="VN66" s="1"/>
      <c r="VO66" s="1"/>
      <c r="VP66" s="1"/>
      <c r="VQ66" s="1"/>
      <c r="VR66" s="1"/>
      <c r="VS66" s="1"/>
      <c r="VT66" s="1"/>
      <c r="VU66" s="1"/>
      <c r="VV66" s="1"/>
      <c r="VW66" s="1"/>
      <c r="VX66" s="1"/>
      <c r="VY66" s="1"/>
      <c r="VZ66" s="1"/>
      <c r="WA66" s="1"/>
      <c r="WB66" s="1"/>
      <c r="WC66" s="1"/>
      <c r="WD66" s="1"/>
      <c r="WE66" s="1"/>
      <c r="WF66" s="1"/>
      <c r="WG66" s="1"/>
      <c r="WH66" s="1"/>
      <c r="WI66" s="1"/>
      <c r="WJ66" s="1"/>
      <c r="WK66" s="1"/>
      <c r="WL66" s="1"/>
      <c r="WM66" s="1"/>
      <c r="WN66" s="1"/>
      <c r="WO66" s="1"/>
      <c r="WP66" s="1"/>
      <c r="WQ66" s="1"/>
      <c r="WR66" s="1"/>
      <c r="WS66" s="1"/>
      <c r="WT66" s="1"/>
      <c r="WU66" s="1"/>
      <c r="WV66" s="1"/>
      <c r="WW66" s="1"/>
      <c r="WX66" s="1"/>
      <c r="WY66" s="1"/>
      <c r="WZ66" s="1"/>
      <c r="XA66" s="1"/>
      <c r="XB66" s="1"/>
      <c r="XC66" s="1"/>
      <c r="XD66" s="1"/>
      <c r="XE66" s="1"/>
      <c r="XF66" s="1"/>
      <c r="XG66" s="1"/>
      <c r="XH66" s="1"/>
      <c r="XI66" s="1"/>
      <c r="XJ66" s="1"/>
      <c r="XK66" s="1"/>
      <c r="XL66" s="1"/>
      <c r="XM66" s="1"/>
      <c r="XN66" s="1"/>
      <c r="XO66" s="1"/>
      <c r="XP66" s="1"/>
      <c r="XQ66" s="1"/>
      <c r="XR66" s="1"/>
      <c r="XS66" s="1"/>
      <c r="XT66" s="1"/>
      <c r="XU66" s="1"/>
      <c r="XV66" s="1"/>
      <c r="XW66" s="1"/>
      <c r="XX66" s="1"/>
      <c r="XY66" s="1"/>
      <c r="XZ66" s="1"/>
      <c r="YA66" s="1"/>
      <c r="YB66" s="1"/>
      <c r="YC66" s="1"/>
      <c r="YD66" s="1"/>
      <c r="YE66" s="1"/>
      <c r="YF66" s="1"/>
      <c r="YG66" s="1"/>
      <c r="YH66" s="1"/>
      <c r="YI66" s="1"/>
      <c r="YJ66" s="1"/>
      <c r="YK66" s="1"/>
      <c r="YL66" s="1"/>
      <c r="YM66" s="1"/>
      <c r="YN66" s="1"/>
      <c r="YO66" s="1"/>
      <c r="YP66" s="1"/>
      <c r="YQ66" s="1"/>
      <c r="YR66" s="1"/>
      <c r="YS66" s="1"/>
      <c r="YT66" s="1"/>
      <c r="YU66" s="1"/>
      <c r="YV66" s="1"/>
      <c r="YW66" s="1"/>
      <c r="YX66" s="1"/>
      <c r="YY66" s="1"/>
      <c r="YZ66" s="1"/>
      <c r="ZA66" s="1"/>
      <c r="ZB66" s="1"/>
      <c r="ZC66" s="1"/>
      <c r="ZD66" s="1"/>
      <c r="ZE66" s="1"/>
      <c r="ZF66" s="1"/>
      <c r="ZG66" s="1"/>
      <c r="ZH66" s="1"/>
      <c r="ZI66" s="1"/>
      <c r="ZJ66" s="1"/>
      <c r="ZK66" s="1"/>
      <c r="ZL66" s="1"/>
      <c r="ZM66" s="1"/>
      <c r="ZN66" s="1"/>
      <c r="ZO66" s="1"/>
      <c r="ZP66" s="1"/>
      <c r="ZQ66" s="1"/>
      <c r="ZR66" s="1"/>
      <c r="ZS66" s="1"/>
      <c r="ZT66" s="1"/>
      <c r="ZU66" s="1"/>
      <c r="ZV66" s="1"/>
      <c r="ZW66" s="1"/>
      <c r="ZX66" s="1"/>
      <c r="ZY66" s="1"/>
      <c r="ZZ66" s="1"/>
      <c r="AAA66" s="1"/>
      <c r="AAB66" s="1"/>
      <c r="AAC66" s="1"/>
      <c r="AAD66" s="1"/>
      <c r="AAE66" s="1"/>
      <c r="AAF66" s="1"/>
      <c r="AAG66" s="1"/>
      <c r="AAH66" s="1"/>
      <c r="AAI66" s="1"/>
      <c r="AAJ66" s="1"/>
      <c r="AAK66" s="1"/>
      <c r="AAL66" s="1"/>
      <c r="AAM66" s="1"/>
      <c r="AAN66" s="1"/>
      <c r="AAO66" s="1"/>
      <c r="AAP66" s="1"/>
      <c r="AAQ66" s="1"/>
      <c r="AAR66" s="1"/>
      <c r="AAS66" s="1"/>
      <c r="AAT66" s="1"/>
      <c r="AAU66" s="1"/>
      <c r="AAV66" s="1"/>
      <c r="AAW66" s="1"/>
      <c r="AAX66" s="1"/>
      <c r="AAY66" s="1"/>
      <c r="AAZ66" s="1"/>
      <c r="ABA66" s="1"/>
      <c r="ABB66" s="1"/>
      <c r="ABC66" s="1"/>
      <c r="ABD66" s="1"/>
      <c r="ABE66" s="1"/>
      <c r="ABF66" s="1"/>
      <c r="ABG66" s="1"/>
      <c r="ABH66" s="1"/>
      <c r="ABI66" s="1"/>
      <c r="ABJ66" s="1"/>
      <c r="ABK66" s="1"/>
      <c r="ABL66" s="1"/>
      <c r="ABM66" s="1"/>
      <c r="ABN66" s="1"/>
      <c r="ABO66" s="1"/>
      <c r="ABP66" s="1"/>
      <c r="ABQ66" s="1"/>
      <c r="ABR66" s="1"/>
      <c r="ABS66" s="1"/>
      <c r="ABT66" s="1"/>
      <c r="ABU66" s="1"/>
      <c r="ABV66" s="1"/>
      <c r="ABW66" s="1"/>
      <c r="ABX66" s="1"/>
      <c r="ABY66" s="1"/>
      <c r="ABZ66" s="1"/>
      <c r="ACA66" s="1"/>
      <c r="ACB66" s="1"/>
      <c r="ACC66" s="1"/>
      <c r="ACD66" s="1"/>
      <c r="ACE66" s="1"/>
      <c r="ACF66" s="1"/>
      <c r="ACG66" s="1"/>
      <c r="ACH66" s="1"/>
      <c r="ACI66" s="1"/>
      <c r="ACJ66" s="1"/>
      <c r="ACK66" s="1"/>
      <c r="ACL66" s="1"/>
      <c r="ACM66" s="1"/>
      <c r="ACN66" s="1"/>
      <c r="ACO66" s="1"/>
      <c r="ACP66" s="1"/>
      <c r="ACQ66" s="1"/>
      <c r="ACR66" s="1"/>
      <c r="ACS66" s="1"/>
      <c r="ACT66" s="1"/>
      <c r="ACU66" s="1"/>
      <c r="ACV66" s="1"/>
      <c r="ACW66" s="1"/>
      <c r="ACX66" s="1"/>
      <c r="ACY66" s="1"/>
      <c r="ACZ66" s="1"/>
      <c r="ADA66" s="1"/>
      <c r="ADB66" s="1"/>
      <c r="ADC66" s="1"/>
      <c r="ADD66" s="1"/>
      <c r="ADE66" s="1"/>
      <c r="ADF66" s="1"/>
      <c r="ADG66" s="1"/>
      <c r="ADH66" s="1"/>
      <c r="ADI66" s="1"/>
      <c r="ADJ66" s="1"/>
      <c r="ADK66" s="1"/>
      <c r="ADL66" s="1"/>
      <c r="ADM66" s="1"/>
      <c r="ADN66" s="1"/>
      <c r="ADO66" s="1"/>
      <c r="ADP66" s="1"/>
      <c r="ADQ66" s="1"/>
      <c r="ADR66" s="1"/>
      <c r="ADS66" s="1"/>
      <c r="ADT66" s="1"/>
      <c r="ADU66" s="1"/>
      <c r="ADV66" s="1"/>
      <c r="ADW66" s="1"/>
      <c r="ADX66" s="1"/>
      <c r="ADY66" s="1"/>
      <c r="ADZ66" s="1"/>
      <c r="AEA66" s="1"/>
      <c r="AEB66" s="1"/>
      <c r="AEC66" s="1"/>
      <c r="AED66" s="1"/>
      <c r="AEE66" s="1"/>
      <c r="AEF66" s="1"/>
      <c r="AEG66" s="1"/>
      <c r="AEH66" s="1"/>
      <c r="AEI66" s="1"/>
      <c r="AEJ66" s="1"/>
      <c r="AEK66" s="1"/>
      <c r="AEL66" s="1"/>
      <c r="AEM66" s="1"/>
      <c r="AEN66" s="1"/>
      <c r="AEO66" s="1"/>
      <c r="AEP66" s="1"/>
      <c r="AEQ66" s="1"/>
      <c r="AER66" s="1"/>
      <c r="AES66" s="1"/>
      <c r="AET66" s="1"/>
      <c r="AEU66" s="1"/>
      <c r="AEV66" s="1"/>
      <c r="AEW66" s="1"/>
      <c r="AEX66" s="1"/>
      <c r="AEY66" s="1"/>
      <c r="AEZ66" s="1"/>
      <c r="AFA66" s="1"/>
      <c r="AFB66" s="1"/>
      <c r="AFC66" s="1"/>
      <c r="AFD66" s="1"/>
      <c r="AFE66" s="1"/>
      <c r="AFF66" s="1"/>
      <c r="AFG66" s="1"/>
      <c r="AFH66" s="1"/>
      <c r="AFI66" s="1"/>
      <c r="AFJ66" s="1"/>
      <c r="AFK66" s="1"/>
      <c r="AFL66" s="1"/>
      <c r="AFM66" s="1"/>
      <c r="AFN66" s="1"/>
      <c r="AFO66" s="1"/>
      <c r="AFP66" s="1"/>
      <c r="AFQ66" s="1"/>
      <c r="AFR66" s="1"/>
      <c r="AFS66" s="1"/>
      <c r="AFT66" s="1"/>
      <c r="AFU66" s="1"/>
      <c r="AFV66" s="1"/>
      <c r="AFW66" s="1"/>
      <c r="AFX66" s="1"/>
      <c r="AFY66" s="1"/>
      <c r="AFZ66" s="1"/>
      <c r="AGA66" s="1"/>
      <c r="AGB66" s="1"/>
      <c r="AGC66" s="1"/>
      <c r="AGD66" s="1"/>
      <c r="AGE66" s="1"/>
      <c r="AGF66" s="1"/>
      <c r="AGG66" s="1"/>
      <c r="AGH66" s="1"/>
      <c r="AGI66" s="1"/>
      <c r="AGJ66" s="1"/>
      <c r="AGK66" s="1"/>
      <c r="AGL66" s="1"/>
      <c r="AGM66" s="1"/>
      <c r="AGN66" s="1"/>
      <c r="AGO66" s="1"/>
      <c r="AGP66" s="1"/>
      <c r="AGQ66" s="1"/>
      <c r="AGR66" s="1"/>
      <c r="AGS66" s="1"/>
      <c r="AGT66" s="1"/>
      <c r="AGU66" s="1"/>
      <c r="AGV66" s="1"/>
      <c r="AGW66" s="1"/>
      <c r="AGX66" s="1"/>
      <c r="AGY66" s="1"/>
      <c r="AGZ66" s="1"/>
      <c r="AHA66" s="1"/>
      <c r="AHB66" s="1"/>
      <c r="AHC66" s="1"/>
      <c r="AHD66" s="1"/>
      <c r="AHE66" s="1"/>
      <c r="AHF66" s="1"/>
      <c r="AHG66" s="1"/>
      <c r="AHH66" s="1"/>
      <c r="AHI66" s="1"/>
      <c r="AHJ66" s="1"/>
      <c r="AHK66" s="1"/>
      <c r="AHL66" s="1"/>
      <c r="AHM66" s="1"/>
      <c r="AHN66" s="1"/>
      <c r="AHO66" s="1"/>
      <c r="AHP66" s="1"/>
      <c r="AHQ66" s="1"/>
      <c r="AHR66" s="1"/>
      <c r="AHS66" s="1"/>
      <c r="AHT66" s="1"/>
      <c r="AHU66" s="1"/>
      <c r="AHV66" s="1"/>
      <c r="AHW66" s="1"/>
      <c r="AHX66" s="1"/>
      <c r="AHY66" s="1"/>
      <c r="AHZ66" s="1"/>
      <c r="AIA66" s="1"/>
      <c r="AIB66" s="1"/>
      <c r="AIC66" s="1"/>
      <c r="AID66" s="1"/>
      <c r="AIE66" s="1"/>
      <c r="AIF66" s="1"/>
      <c r="AIG66" s="1"/>
      <c r="AIH66" s="1"/>
      <c r="AII66" s="1"/>
      <c r="AIJ66" s="1"/>
      <c r="AIK66" s="1"/>
      <c r="AIL66" s="1"/>
      <c r="AIM66" s="1"/>
      <c r="AIN66" s="1"/>
      <c r="AIO66" s="1"/>
      <c r="AIP66" s="1"/>
      <c r="AIQ66" s="1"/>
      <c r="AIR66" s="1"/>
      <c r="AIS66" s="1"/>
      <c r="AIT66" s="1"/>
      <c r="AIU66" s="1"/>
      <c r="AIV66" s="1"/>
      <c r="AIW66" s="1"/>
      <c r="AIX66" s="1"/>
      <c r="AIY66" s="1"/>
      <c r="AIZ66" s="1"/>
      <c r="AJA66" s="1"/>
      <c r="AJB66" s="1"/>
      <c r="AJC66" s="1"/>
      <c r="AJD66" s="1"/>
      <c r="AJE66" s="1"/>
      <c r="AJF66" s="1"/>
      <c r="AJG66" s="1"/>
      <c r="AJH66" s="1"/>
      <c r="AJI66" s="1"/>
      <c r="AJJ66" s="1"/>
      <c r="AJK66" s="1"/>
      <c r="AJL66" s="1"/>
      <c r="AJM66" s="1"/>
      <c r="AJN66" s="1"/>
      <c r="AJO66" s="1"/>
      <c r="AJP66" s="1"/>
      <c r="AJQ66" s="1"/>
      <c r="AJR66" s="1"/>
      <c r="AJS66" s="1"/>
      <c r="AJT66" s="1"/>
      <c r="AJU66" s="1"/>
      <c r="AJV66" s="1"/>
      <c r="AJW66" s="1"/>
      <c r="AJX66" s="1"/>
      <c r="AJY66" s="1"/>
      <c r="AJZ66" s="1"/>
      <c r="AKA66" s="1"/>
      <c r="AKB66" s="1"/>
      <c r="AKC66" s="1"/>
      <c r="AKD66" s="1"/>
      <c r="AKE66" s="1"/>
      <c r="AKF66" s="1"/>
      <c r="AKG66" s="1"/>
      <c r="AKH66" s="1"/>
      <c r="AKI66" s="1"/>
      <c r="AKJ66" s="1"/>
      <c r="AKK66" s="1"/>
      <c r="AKL66" s="1"/>
      <c r="AKM66" s="1"/>
      <c r="AKN66" s="1"/>
      <c r="AKO66" s="1"/>
      <c r="AKP66" s="1"/>
      <c r="AKQ66" s="1"/>
      <c r="AKR66" s="1"/>
      <c r="AKS66" s="1"/>
      <c r="AKT66" s="1"/>
      <c r="AKU66" s="1"/>
      <c r="AKV66" s="1"/>
      <c r="AKW66" s="1"/>
      <c r="AKX66" s="1"/>
      <c r="AKY66" s="1"/>
      <c r="AKZ66" s="1"/>
      <c r="ALA66" s="1"/>
      <c r="ALB66" s="1"/>
      <c r="ALC66" s="1"/>
      <c r="ALD66" s="1"/>
      <c r="ALE66" s="1"/>
      <c r="ALF66" s="1"/>
      <c r="ALG66" s="1"/>
      <c r="ALH66" s="1"/>
      <c r="ALI66" s="1"/>
      <c r="ALJ66" s="1"/>
      <c r="ALK66" s="1"/>
      <c r="ALL66" s="1"/>
      <c r="ALM66" s="1"/>
      <c r="ALN66" s="1"/>
      <c r="ALO66" s="1"/>
      <c r="ALP66" s="1"/>
      <c r="ALQ66" s="1"/>
      <c r="ALR66" s="1"/>
      <c r="ALS66" s="1"/>
      <c r="ALT66" s="1"/>
      <c r="ALU66" s="1"/>
      <c r="ALV66" s="1"/>
      <c r="ALW66" s="1"/>
      <c r="ALX66" s="1"/>
      <c r="ALY66" s="1"/>
      <c r="ALZ66" s="1"/>
      <c r="AMA66" s="1"/>
      <c r="AMB66" s="1"/>
      <c r="AMC66" s="1"/>
      <c r="AMD66" s="1"/>
      <c r="AME66" s="1"/>
      <c r="AMF66" s="1"/>
      <c r="AMG66" s="1"/>
      <c r="AMH66" s="1"/>
      <c r="AMI66" s="1"/>
      <c r="AMJ66" s="1"/>
    </row>
    <row r="67" spans="1:1024" s="37" customFormat="1" ht="45.75" customHeight="1">
      <c r="A67" s="56"/>
      <c r="B67" s="47" t="s">
        <v>113</v>
      </c>
      <c r="C67" s="49"/>
      <c r="D67" s="47" t="s">
        <v>291</v>
      </c>
      <c r="E67" s="48"/>
      <c r="F67" s="48"/>
      <c r="G67" s="48"/>
      <c r="H67" s="49"/>
      <c r="I67" s="47" t="s">
        <v>150</v>
      </c>
      <c r="J67" s="49"/>
      <c r="K67" s="50">
        <v>367.38</v>
      </c>
      <c r="L67" s="51"/>
      <c r="M67" s="52">
        <f t="shared" si="4"/>
        <v>6.123E-2</v>
      </c>
      <c r="N67" s="53"/>
      <c r="O67" s="38">
        <v>6000</v>
      </c>
      <c r="P67" s="38"/>
      <c r="Q67" s="20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  <c r="IW67" s="1"/>
      <c r="IX67" s="1"/>
      <c r="IY67" s="1"/>
      <c r="IZ67" s="1"/>
      <c r="JA67" s="1"/>
      <c r="JB67" s="1"/>
      <c r="JC67" s="1"/>
      <c r="JD67" s="1"/>
      <c r="JE67" s="1"/>
      <c r="JF67" s="1"/>
      <c r="JG67" s="1"/>
      <c r="JH67" s="1"/>
      <c r="JI67" s="1"/>
      <c r="JJ67" s="1"/>
      <c r="JK67" s="1"/>
      <c r="JL67" s="1"/>
      <c r="JM67" s="1"/>
      <c r="JN67" s="1"/>
      <c r="JO67" s="1"/>
      <c r="JP67" s="1"/>
      <c r="JQ67" s="1"/>
      <c r="JR67" s="1"/>
      <c r="JS67" s="1"/>
      <c r="JT67" s="1"/>
      <c r="JU67" s="1"/>
      <c r="JV67" s="1"/>
      <c r="JW67" s="1"/>
      <c r="JX67" s="1"/>
      <c r="JY67" s="1"/>
      <c r="JZ67" s="1"/>
      <c r="KA67" s="1"/>
      <c r="KB67" s="1"/>
      <c r="KC67" s="1"/>
      <c r="KD67" s="1"/>
      <c r="KE67" s="1"/>
      <c r="KF67" s="1"/>
      <c r="KG67" s="1"/>
      <c r="KH67" s="1"/>
      <c r="KI67" s="1"/>
      <c r="KJ67" s="1"/>
      <c r="KK67" s="1"/>
      <c r="KL67" s="1"/>
      <c r="KM67" s="1"/>
      <c r="KN67" s="1"/>
      <c r="KO67" s="1"/>
      <c r="KP67" s="1"/>
      <c r="KQ67" s="1"/>
      <c r="KR67" s="1"/>
      <c r="KS67" s="1"/>
      <c r="KT67" s="1"/>
      <c r="KU67" s="1"/>
      <c r="KV67" s="1"/>
      <c r="KW67" s="1"/>
      <c r="KX67" s="1"/>
      <c r="KY67" s="1"/>
      <c r="KZ67" s="1"/>
      <c r="LA67" s="1"/>
      <c r="LB67" s="1"/>
      <c r="LC67" s="1"/>
      <c r="LD67" s="1"/>
      <c r="LE67" s="1"/>
      <c r="LF67" s="1"/>
      <c r="LG67" s="1"/>
      <c r="LH67" s="1"/>
      <c r="LI67" s="1"/>
      <c r="LJ67" s="1"/>
      <c r="LK67" s="1"/>
      <c r="LL67" s="1"/>
      <c r="LM67" s="1"/>
      <c r="LN67" s="1"/>
      <c r="LO67" s="1"/>
      <c r="LP67" s="1"/>
      <c r="LQ67" s="1"/>
      <c r="LR67" s="1"/>
      <c r="LS67" s="1"/>
      <c r="LT67" s="1"/>
      <c r="LU67" s="1"/>
      <c r="LV67" s="1"/>
      <c r="LW67" s="1"/>
      <c r="LX67" s="1"/>
      <c r="LY67" s="1"/>
      <c r="LZ67" s="1"/>
      <c r="MA67" s="1"/>
      <c r="MB67" s="1"/>
      <c r="MC67" s="1"/>
      <c r="MD67" s="1"/>
      <c r="ME67" s="1"/>
      <c r="MF67" s="1"/>
      <c r="MG67" s="1"/>
      <c r="MH67" s="1"/>
      <c r="MI67" s="1"/>
      <c r="MJ67" s="1"/>
      <c r="MK67" s="1"/>
      <c r="ML67" s="1"/>
      <c r="MM67" s="1"/>
      <c r="MN67" s="1"/>
      <c r="MO67" s="1"/>
      <c r="MP67" s="1"/>
      <c r="MQ67" s="1"/>
      <c r="MR67" s="1"/>
      <c r="MS67" s="1"/>
      <c r="MT67" s="1"/>
      <c r="MU67" s="1"/>
      <c r="MV67" s="1"/>
      <c r="MW67" s="1"/>
      <c r="MX67" s="1"/>
      <c r="MY67" s="1"/>
      <c r="MZ67" s="1"/>
      <c r="NA67" s="1"/>
      <c r="NB67" s="1"/>
      <c r="NC67" s="1"/>
      <c r="ND67" s="1"/>
      <c r="NE67" s="1"/>
      <c r="NF67" s="1"/>
      <c r="NG67" s="1"/>
      <c r="NH67" s="1"/>
      <c r="NI67" s="1"/>
      <c r="NJ67" s="1"/>
      <c r="NK67" s="1"/>
      <c r="NL67" s="1"/>
      <c r="NM67" s="1"/>
      <c r="NN67" s="1"/>
      <c r="NO67" s="1"/>
      <c r="NP67" s="1"/>
      <c r="NQ67" s="1"/>
      <c r="NR67" s="1"/>
      <c r="NS67" s="1"/>
      <c r="NT67" s="1"/>
      <c r="NU67" s="1"/>
      <c r="NV67" s="1"/>
      <c r="NW67" s="1"/>
      <c r="NX67" s="1"/>
      <c r="NY67" s="1"/>
      <c r="NZ67" s="1"/>
      <c r="OA67" s="1"/>
      <c r="OB67" s="1"/>
      <c r="OC67" s="1"/>
      <c r="OD67" s="1"/>
      <c r="OE67" s="1"/>
      <c r="OF67" s="1"/>
      <c r="OG67" s="1"/>
      <c r="OH67" s="1"/>
      <c r="OI67" s="1"/>
      <c r="OJ67" s="1"/>
      <c r="OK67" s="1"/>
      <c r="OL67" s="1"/>
      <c r="OM67" s="1"/>
      <c r="ON67" s="1"/>
      <c r="OO67" s="1"/>
      <c r="OP67" s="1"/>
      <c r="OQ67" s="1"/>
      <c r="OR67" s="1"/>
      <c r="OS67" s="1"/>
      <c r="OT67" s="1"/>
      <c r="OU67" s="1"/>
      <c r="OV67" s="1"/>
      <c r="OW67" s="1"/>
      <c r="OX67" s="1"/>
      <c r="OY67" s="1"/>
      <c r="OZ67" s="1"/>
      <c r="PA67" s="1"/>
      <c r="PB67" s="1"/>
      <c r="PC67" s="1"/>
      <c r="PD67" s="1"/>
      <c r="PE67" s="1"/>
      <c r="PF67" s="1"/>
      <c r="PG67" s="1"/>
      <c r="PH67" s="1"/>
      <c r="PI67" s="1"/>
      <c r="PJ67" s="1"/>
      <c r="PK67" s="1"/>
      <c r="PL67" s="1"/>
      <c r="PM67" s="1"/>
      <c r="PN67" s="1"/>
      <c r="PO67" s="1"/>
      <c r="PP67" s="1"/>
      <c r="PQ67" s="1"/>
      <c r="PR67" s="1"/>
      <c r="PS67" s="1"/>
      <c r="PT67" s="1"/>
      <c r="PU67" s="1"/>
      <c r="PV67" s="1"/>
      <c r="PW67" s="1"/>
      <c r="PX67" s="1"/>
      <c r="PY67" s="1"/>
      <c r="PZ67" s="1"/>
      <c r="QA67" s="1"/>
      <c r="QB67" s="1"/>
      <c r="QC67" s="1"/>
      <c r="QD67" s="1"/>
      <c r="QE67" s="1"/>
      <c r="QF67" s="1"/>
      <c r="QG67" s="1"/>
      <c r="QH67" s="1"/>
      <c r="QI67" s="1"/>
      <c r="QJ67" s="1"/>
      <c r="QK67" s="1"/>
      <c r="QL67" s="1"/>
      <c r="QM67" s="1"/>
      <c r="QN67" s="1"/>
      <c r="QO67" s="1"/>
      <c r="QP67" s="1"/>
      <c r="QQ67" s="1"/>
      <c r="QR67" s="1"/>
      <c r="QS67" s="1"/>
      <c r="QT67" s="1"/>
      <c r="QU67" s="1"/>
      <c r="QV67" s="1"/>
      <c r="QW67" s="1"/>
      <c r="QX67" s="1"/>
      <c r="QY67" s="1"/>
      <c r="QZ67" s="1"/>
      <c r="RA67" s="1"/>
      <c r="RB67" s="1"/>
      <c r="RC67" s="1"/>
      <c r="RD67" s="1"/>
      <c r="RE67" s="1"/>
      <c r="RF67" s="1"/>
      <c r="RG67" s="1"/>
      <c r="RH67" s="1"/>
      <c r="RI67" s="1"/>
      <c r="RJ67" s="1"/>
      <c r="RK67" s="1"/>
      <c r="RL67" s="1"/>
      <c r="RM67" s="1"/>
      <c r="RN67" s="1"/>
      <c r="RO67" s="1"/>
      <c r="RP67" s="1"/>
      <c r="RQ67" s="1"/>
      <c r="RR67" s="1"/>
      <c r="RS67" s="1"/>
      <c r="RT67" s="1"/>
      <c r="RU67" s="1"/>
      <c r="RV67" s="1"/>
      <c r="RW67" s="1"/>
      <c r="RX67" s="1"/>
      <c r="RY67" s="1"/>
      <c r="RZ67" s="1"/>
      <c r="SA67" s="1"/>
      <c r="SB67" s="1"/>
      <c r="SC67" s="1"/>
      <c r="SD67" s="1"/>
      <c r="SE67" s="1"/>
      <c r="SF67" s="1"/>
      <c r="SG67" s="1"/>
      <c r="SH67" s="1"/>
      <c r="SI67" s="1"/>
      <c r="SJ67" s="1"/>
      <c r="SK67" s="1"/>
      <c r="SL67" s="1"/>
      <c r="SM67" s="1"/>
      <c r="SN67" s="1"/>
      <c r="SO67" s="1"/>
      <c r="SP67" s="1"/>
      <c r="SQ67" s="1"/>
      <c r="SR67" s="1"/>
      <c r="SS67" s="1"/>
      <c r="ST67" s="1"/>
      <c r="SU67" s="1"/>
      <c r="SV67" s="1"/>
      <c r="SW67" s="1"/>
      <c r="SX67" s="1"/>
      <c r="SY67" s="1"/>
      <c r="SZ67" s="1"/>
      <c r="TA67" s="1"/>
      <c r="TB67" s="1"/>
      <c r="TC67" s="1"/>
      <c r="TD67" s="1"/>
      <c r="TE67" s="1"/>
      <c r="TF67" s="1"/>
      <c r="TG67" s="1"/>
      <c r="TH67" s="1"/>
      <c r="TI67" s="1"/>
      <c r="TJ67" s="1"/>
      <c r="TK67" s="1"/>
      <c r="TL67" s="1"/>
      <c r="TM67" s="1"/>
      <c r="TN67" s="1"/>
      <c r="TO67" s="1"/>
      <c r="TP67" s="1"/>
      <c r="TQ67" s="1"/>
      <c r="TR67" s="1"/>
      <c r="TS67" s="1"/>
      <c r="TT67" s="1"/>
      <c r="TU67" s="1"/>
      <c r="TV67" s="1"/>
      <c r="TW67" s="1"/>
      <c r="TX67" s="1"/>
      <c r="TY67" s="1"/>
      <c r="TZ67" s="1"/>
      <c r="UA67" s="1"/>
      <c r="UB67" s="1"/>
      <c r="UC67" s="1"/>
      <c r="UD67" s="1"/>
      <c r="UE67" s="1"/>
      <c r="UF67" s="1"/>
      <c r="UG67" s="1"/>
      <c r="UH67" s="1"/>
      <c r="UI67" s="1"/>
      <c r="UJ67" s="1"/>
      <c r="UK67" s="1"/>
      <c r="UL67" s="1"/>
      <c r="UM67" s="1"/>
      <c r="UN67" s="1"/>
      <c r="UO67" s="1"/>
      <c r="UP67" s="1"/>
      <c r="UQ67" s="1"/>
      <c r="UR67" s="1"/>
      <c r="US67" s="1"/>
      <c r="UT67" s="1"/>
      <c r="UU67" s="1"/>
      <c r="UV67" s="1"/>
      <c r="UW67" s="1"/>
      <c r="UX67" s="1"/>
      <c r="UY67" s="1"/>
      <c r="UZ67" s="1"/>
      <c r="VA67" s="1"/>
      <c r="VB67" s="1"/>
      <c r="VC67" s="1"/>
      <c r="VD67" s="1"/>
      <c r="VE67" s="1"/>
      <c r="VF67" s="1"/>
      <c r="VG67" s="1"/>
      <c r="VH67" s="1"/>
      <c r="VI67" s="1"/>
      <c r="VJ67" s="1"/>
      <c r="VK67" s="1"/>
      <c r="VL67" s="1"/>
      <c r="VM67" s="1"/>
      <c r="VN67" s="1"/>
      <c r="VO67" s="1"/>
      <c r="VP67" s="1"/>
      <c r="VQ67" s="1"/>
      <c r="VR67" s="1"/>
      <c r="VS67" s="1"/>
      <c r="VT67" s="1"/>
      <c r="VU67" s="1"/>
      <c r="VV67" s="1"/>
      <c r="VW67" s="1"/>
      <c r="VX67" s="1"/>
      <c r="VY67" s="1"/>
      <c r="VZ67" s="1"/>
      <c r="WA67" s="1"/>
      <c r="WB67" s="1"/>
      <c r="WC67" s="1"/>
      <c r="WD67" s="1"/>
      <c r="WE67" s="1"/>
      <c r="WF67" s="1"/>
      <c r="WG67" s="1"/>
      <c r="WH67" s="1"/>
      <c r="WI67" s="1"/>
      <c r="WJ67" s="1"/>
      <c r="WK67" s="1"/>
      <c r="WL67" s="1"/>
      <c r="WM67" s="1"/>
      <c r="WN67" s="1"/>
      <c r="WO67" s="1"/>
      <c r="WP67" s="1"/>
      <c r="WQ67" s="1"/>
      <c r="WR67" s="1"/>
      <c r="WS67" s="1"/>
      <c r="WT67" s="1"/>
      <c r="WU67" s="1"/>
      <c r="WV67" s="1"/>
      <c r="WW67" s="1"/>
      <c r="WX67" s="1"/>
      <c r="WY67" s="1"/>
      <c r="WZ67" s="1"/>
      <c r="XA67" s="1"/>
      <c r="XB67" s="1"/>
      <c r="XC67" s="1"/>
      <c r="XD67" s="1"/>
      <c r="XE67" s="1"/>
      <c r="XF67" s="1"/>
      <c r="XG67" s="1"/>
      <c r="XH67" s="1"/>
      <c r="XI67" s="1"/>
      <c r="XJ67" s="1"/>
      <c r="XK67" s="1"/>
      <c r="XL67" s="1"/>
      <c r="XM67" s="1"/>
      <c r="XN67" s="1"/>
      <c r="XO67" s="1"/>
      <c r="XP67" s="1"/>
      <c r="XQ67" s="1"/>
      <c r="XR67" s="1"/>
      <c r="XS67" s="1"/>
      <c r="XT67" s="1"/>
      <c r="XU67" s="1"/>
      <c r="XV67" s="1"/>
      <c r="XW67" s="1"/>
      <c r="XX67" s="1"/>
      <c r="XY67" s="1"/>
      <c r="XZ67" s="1"/>
      <c r="YA67" s="1"/>
      <c r="YB67" s="1"/>
      <c r="YC67" s="1"/>
      <c r="YD67" s="1"/>
      <c r="YE67" s="1"/>
      <c r="YF67" s="1"/>
      <c r="YG67" s="1"/>
      <c r="YH67" s="1"/>
      <c r="YI67" s="1"/>
      <c r="YJ67" s="1"/>
      <c r="YK67" s="1"/>
      <c r="YL67" s="1"/>
      <c r="YM67" s="1"/>
      <c r="YN67" s="1"/>
      <c r="YO67" s="1"/>
      <c r="YP67" s="1"/>
      <c r="YQ67" s="1"/>
      <c r="YR67" s="1"/>
      <c r="YS67" s="1"/>
      <c r="YT67" s="1"/>
      <c r="YU67" s="1"/>
      <c r="YV67" s="1"/>
      <c r="YW67" s="1"/>
      <c r="YX67" s="1"/>
      <c r="YY67" s="1"/>
      <c r="YZ67" s="1"/>
      <c r="ZA67" s="1"/>
      <c r="ZB67" s="1"/>
      <c r="ZC67" s="1"/>
      <c r="ZD67" s="1"/>
      <c r="ZE67" s="1"/>
      <c r="ZF67" s="1"/>
      <c r="ZG67" s="1"/>
      <c r="ZH67" s="1"/>
      <c r="ZI67" s="1"/>
      <c r="ZJ67" s="1"/>
      <c r="ZK67" s="1"/>
      <c r="ZL67" s="1"/>
      <c r="ZM67" s="1"/>
      <c r="ZN67" s="1"/>
      <c r="ZO67" s="1"/>
      <c r="ZP67" s="1"/>
      <c r="ZQ67" s="1"/>
      <c r="ZR67" s="1"/>
      <c r="ZS67" s="1"/>
      <c r="ZT67" s="1"/>
      <c r="ZU67" s="1"/>
      <c r="ZV67" s="1"/>
      <c r="ZW67" s="1"/>
      <c r="ZX67" s="1"/>
      <c r="ZY67" s="1"/>
      <c r="ZZ67" s="1"/>
      <c r="AAA67" s="1"/>
      <c r="AAB67" s="1"/>
      <c r="AAC67" s="1"/>
      <c r="AAD67" s="1"/>
      <c r="AAE67" s="1"/>
      <c r="AAF67" s="1"/>
      <c r="AAG67" s="1"/>
      <c r="AAH67" s="1"/>
      <c r="AAI67" s="1"/>
      <c r="AAJ67" s="1"/>
      <c r="AAK67" s="1"/>
      <c r="AAL67" s="1"/>
      <c r="AAM67" s="1"/>
      <c r="AAN67" s="1"/>
      <c r="AAO67" s="1"/>
      <c r="AAP67" s="1"/>
      <c r="AAQ67" s="1"/>
      <c r="AAR67" s="1"/>
      <c r="AAS67" s="1"/>
      <c r="AAT67" s="1"/>
      <c r="AAU67" s="1"/>
      <c r="AAV67" s="1"/>
      <c r="AAW67" s="1"/>
      <c r="AAX67" s="1"/>
      <c r="AAY67" s="1"/>
      <c r="AAZ67" s="1"/>
      <c r="ABA67" s="1"/>
      <c r="ABB67" s="1"/>
      <c r="ABC67" s="1"/>
      <c r="ABD67" s="1"/>
      <c r="ABE67" s="1"/>
      <c r="ABF67" s="1"/>
      <c r="ABG67" s="1"/>
      <c r="ABH67" s="1"/>
      <c r="ABI67" s="1"/>
      <c r="ABJ67" s="1"/>
      <c r="ABK67" s="1"/>
      <c r="ABL67" s="1"/>
      <c r="ABM67" s="1"/>
      <c r="ABN67" s="1"/>
      <c r="ABO67" s="1"/>
      <c r="ABP67" s="1"/>
      <c r="ABQ67" s="1"/>
      <c r="ABR67" s="1"/>
      <c r="ABS67" s="1"/>
      <c r="ABT67" s="1"/>
      <c r="ABU67" s="1"/>
      <c r="ABV67" s="1"/>
      <c r="ABW67" s="1"/>
      <c r="ABX67" s="1"/>
      <c r="ABY67" s="1"/>
      <c r="ABZ67" s="1"/>
      <c r="ACA67" s="1"/>
      <c r="ACB67" s="1"/>
      <c r="ACC67" s="1"/>
      <c r="ACD67" s="1"/>
      <c r="ACE67" s="1"/>
      <c r="ACF67" s="1"/>
      <c r="ACG67" s="1"/>
      <c r="ACH67" s="1"/>
      <c r="ACI67" s="1"/>
      <c r="ACJ67" s="1"/>
      <c r="ACK67" s="1"/>
      <c r="ACL67" s="1"/>
      <c r="ACM67" s="1"/>
      <c r="ACN67" s="1"/>
      <c r="ACO67" s="1"/>
      <c r="ACP67" s="1"/>
      <c r="ACQ67" s="1"/>
      <c r="ACR67" s="1"/>
      <c r="ACS67" s="1"/>
      <c r="ACT67" s="1"/>
      <c r="ACU67" s="1"/>
      <c r="ACV67" s="1"/>
      <c r="ACW67" s="1"/>
      <c r="ACX67" s="1"/>
      <c r="ACY67" s="1"/>
      <c r="ACZ67" s="1"/>
      <c r="ADA67" s="1"/>
      <c r="ADB67" s="1"/>
      <c r="ADC67" s="1"/>
      <c r="ADD67" s="1"/>
      <c r="ADE67" s="1"/>
      <c r="ADF67" s="1"/>
      <c r="ADG67" s="1"/>
      <c r="ADH67" s="1"/>
      <c r="ADI67" s="1"/>
      <c r="ADJ67" s="1"/>
      <c r="ADK67" s="1"/>
      <c r="ADL67" s="1"/>
      <c r="ADM67" s="1"/>
      <c r="ADN67" s="1"/>
      <c r="ADO67" s="1"/>
      <c r="ADP67" s="1"/>
      <c r="ADQ67" s="1"/>
      <c r="ADR67" s="1"/>
      <c r="ADS67" s="1"/>
      <c r="ADT67" s="1"/>
      <c r="ADU67" s="1"/>
      <c r="ADV67" s="1"/>
      <c r="ADW67" s="1"/>
      <c r="ADX67" s="1"/>
      <c r="ADY67" s="1"/>
      <c r="ADZ67" s="1"/>
      <c r="AEA67" s="1"/>
      <c r="AEB67" s="1"/>
      <c r="AEC67" s="1"/>
      <c r="AED67" s="1"/>
      <c r="AEE67" s="1"/>
      <c r="AEF67" s="1"/>
      <c r="AEG67" s="1"/>
      <c r="AEH67" s="1"/>
      <c r="AEI67" s="1"/>
      <c r="AEJ67" s="1"/>
      <c r="AEK67" s="1"/>
      <c r="AEL67" s="1"/>
      <c r="AEM67" s="1"/>
      <c r="AEN67" s="1"/>
      <c r="AEO67" s="1"/>
      <c r="AEP67" s="1"/>
      <c r="AEQ67" s="1"/>
      <c r="AER67" s="1"/>
      <c r="AES67" s="1"/>
      <c r="AET67" s="1"/>
      <c r="AEU67" s="1"/>
      <c r="AEV67" s="1"/>
      <c r="AEW67" s="1"/>
      <c r="AEX67" s="1"/>
      <c r="AEY67" s="1"/>
      <c r="AEZ67" s="1"/>
      <c r="AFA67" s="1"/>
      <c r="AFB67" s="1"/>
      <c r="AFC67" s="1"/>
      <c r="AFD67" s="1"/>
      <c r="AFE67" s="1"/>
      <c r="AFF67" s="1"/>
      <c r="AFG67" s="1"/>
      <c r="AFH67" s="1"/>
      <c r="AFI67" s="1"/>
      <c r="AFJ67" s="1"/>
      <c r="AFK67" s="1"/>
      <c r="AFL67" s="1"/>
      <c r="AFM67" s="1"/>
      <c r="AFN67" s="1"/>
      <c r="AFO67" s="1"/>
      <c r="AFP67" s="1"/>
      <c r="AFQ67" s="1"/>
      <c r="AFR67" s="1"/>
      <c r="AFS67" s="1"/>
      <c r="AFT67" s="1"/>
      <c r="AFU67" s="1"/>
      <c r="AFV67" s="1"/>
      <c r="AFW67" s="1"/>
      <c r="AFX67" s="1"/>
      <c r="AFY67" s="1"/>
      <c r="AFZ67" s="1"/>
      <c r="AGA67" s="1"/>
      <c r="AGB67" s="1"/>
      <c r="AGC67" s="1"/>
      <c r="AGD67" s="1"/>
      <c r="AGE67" s="1"/>
      <c r="AGF67" s="1"/>
      <c r="AGG67" s="1"/>
      <c r="AGH67" s="1"/>
      <c r="AGI67" s="1"/>
      <c r="AGJ67" s="1"/>
      <c r="AGK67" s="1"/>
      <c r="AGL67" s="1"/>
      <c r="AGM67" s="1"/>
      <c r="AGN67" s="1"/>
      <c r="AGO67" s="1"/>
      <c r="AGP67" s="1"/>
      <c r="AGQ67" s="1"/>
      <c r="AGR67" s="1"/>
      <c r="AGS67" s="1"/>
      <c r="AGT67" s="1"/>
      <c r="AGU67" s="1"/>
      <c r="AGV67" s="1"/>
      <c r="AGW67" s="1"/>
      <c r="AGX67" s="1"/>
      <c r="AGY67" s="1"/>
      <c r="AGZ67" s="1"/>
      <c r="AHA67" s="1"/>
      <c r="AHB67" s="1"/>
      <c r="AHC67" s="1"/>
      <c r="AHD67" s="1"/>
      <c r="AHE67" s="1"/>
      <c r="AHF67" s="1"/>
      <c r="AHG67" s="1"/>
      <c r="AHH67" s="1"/>
      <c r="AHI67" s="1"/>
      <c r="AHJ67" s="1"/>
      <c r="AHK67" s="1"/>
      <c r="AHL67" s="1"/>
      <c r="AHM67" s="1"/>
      <c r="AHN67" s="1"/>
      <c r="AHO67" s="1"/>
      <c r="AHP67" s="1"/>
      <c r="AHQ67" s="1"/>
      <c r="AHR67" s="1"/>
      <c r="AHS67" s="1"/>
      <c r="AHT67" s="1"/>
      <c r="AHU67" s="1"/>
      <c r="AHV67" s="1"/>
      <c r="AHW67" s="1"/>
      <c r="AHX67" s="1"/>
      <c r="AHY67" s="1"/>
      <c r="AHZ67" s="1"/>
      <c r="AIA67" s="1"/>
      <c r="AIB67" s="1"/>
      <c r="AIC67" s="1"/>
      <c r="AID67" s="1"/>
      <c r="AIE67" s="1"/>
      <c r="AIF67" s="1"/>
      <c r="AIG67" s="1"/>
      <c r="AIH67" s="1"/>
      <c r="AII67" s="1"/>
      <c r="AIJ67" s="1"/>
      <c r="AIK67" s="1"/>
      <c r="AIL67" s="1"/>
      <c r="AIM67" s="1"/>
      <c r="AIN67" s="1"/>
      <c r="AIO67" s="1"/>
      <c r="AIP67" s="1"/>
      <c r="AIQ67" s="1"/>
      <c r="AIR67" s="1"/>
      <c r="AIS67" s="1"/>
      <c r="AIT67" s="1"/>
      <c r="AIU67" s="1"/>
      <c r="AIV67" s="1"/>
      <c r="AIW67" s="1"/>
      <c r="AIX67" s="1"/>
      <c r="AIY67" s="1"/>
      <c r="AIZ67" s="1"/>
      <c r="AJA67" s="1"/>
      <c r="AJB67" s="1"/>
      <c r="AJC67" s="1"/>
      <c r="AJD67" s="1"/>
      <c r="AJE67" s="1"/>
      <c r="AJF67" s="1"/>
      <c r="AJG67" s="1"/>
      <c r="AJH67" s="1"/>
      <c r="AJI67" s="1"/>
      <c r="AJJ67" s="1"/>
      <c r="AJK67" s="1"/>
      <c r="AJL67" s="1"/>
      <c r="AJM67" s="1"/>
      <c r="AJN67" s="1"/>
      <c r="AJO67" s="1"/>
      <c r="AJP67" s="1"/>
      <c r="AJQ67" s="1"/>
      <c r="AJR67" s="1"/>
      <c r="AJS67" s="1"/>
      <c r="AJT67" s="1"/>
      <c r="AJU67" s="1"/>
      <c r="AJV67" s="1"/>
      <c r="AJW67" s="1"/>
      <c r="AJX67" s="1"/>
      <c r="AJY67" s="1"/>
      <c r="AJZ67" s="1"/>
      <c r="AKA67" s="1"/>
      <c r="AKB67" s="1"/>
      <c r="AKC67" s="1"/>
      <c r="AKD67" s="1"/>
      <c r="AKE67" s="1"/>
      <c r="AKF67" s="1"/>
      <c r="AKG67" s="1"/>
      <c r="AKH67" s="1"/>
      <c r="AKI67" s="1"/>
      <c r="AKJ67" s="1"/>
      <c r="AKK67" s="1"/>
      <c r="AKL67" s="1"/>
      <c r="AKM67" s="1"/>
      <c r="AKN67" s="1"/>
      <c r="AKO67" s="1"/>
      <c r="AKP67" s="1"/>
      <c r="AKQ67" s="1"/>
      <c r="AKR67" s="1"/>
      <c r="AKS67" s="1"/>
      <c r="AKT67" s="1"/>
      <c r="AKU67" s="1"/>
      <c r="AKV67" s="1"/>
      <c r="AKW67" s="1"/>
      <c r="AKX67" s="1"/>
      <c r="AKY67" s="1"/>
      <c r="AKZ67" s="1"/>
      <c r="ALA67" s="1"/>
      <c r="ALB67" s="1"/>
      <c r="ALC67" s="1"/>
      <c r="ALD67" s="1"/>
      <c r="ALE67" s="1"/>
      <c r="ALF67" s="1"/>
      <c r="ALG67" s="1"/>
      <c r="ALH67" s="1"/>
      <c r="ALI67" s="1"/>
      <c r="ALJ67" s="1"/>
      <c r="ALK67" s="1"/>
      <c r="ALL67" s="1"/>
      <c r="ALM67" s="1"/>
      <c r="ALN67" s="1"/>
      <c r="ALO67" s="1"/>
      <c r="ALP67" s="1"/>
      <c r="ALQ67" s="1"/>
      <c r="ALR67" s="1"/>
      <c r="ALS67" s="1"/>
      <c r="ALT67" s="1"/>
      <c r="ALU67" s="1"/>
      <c r="ALV67" s="1"/>
      <c r="ALW67" s="1"/>
      <c r="ALX67" s="1"/>
      <c r="ALY67" s="1"/>
      <c r="ALZ67" s="1"/>
      <c r="AMA67" s="1"/>
      <c r="AMB67" s="1"/>
      <c r="AMC67" s="1"/>
      <c r="AMD67" s="1"/>
      <c r="AME67" s="1"/>
      <c r="AMF67" s="1"/>
      <c r="AMG67" s="1"/>
      <c r="AMH67" s="1"/>
      <c r="AMI67" s="1"/>
      <c r="AMJ67" s="1"/>
    </row>
    <row r="68" spans="1:1024" s="37" customFormat="1" ht="66.75" customHeight="1">
      <c r="A68" s="56"/>
      <c r="B68" s="47" t="s">
        <v>83</v>
      </c>
      <c r="C68" s="49"/>
      <c r="D68" s="47" t="s">
        <v>292</v>
      </c>
      <c r="E68" s="48"/>
      <c r="F68" s="48"/>
      <c r="G68" s="48"/>
      <c r="H68" s="49"/>
      <c r="I68" s="47" t="s">
        <v>293</v>
      </c>
      <c r="J68" s="49"/>
      <c r="K68" s="50">
        <v>27.34</v>
      </c>
      <c r="L68" s="51"/>
      <c r="M68" s="52">
        <f t="shared" si="4"/>
        <v>5.4679999999999999E-2</v>
      </c>
      <c r="N68" s="53"/>
      <c r="O68" s="38">
        <v>500</v>
      </c>
      <c r="P68" s="39" t="s">
        <v>260</v>
      </c>
      <c r="Q68" s="20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  <c r="IV68" s="1"/>
      <c r="IW68" s="1"/>
      <c r="IX68" s="1"/>
      <c r="IY68" s="1"/>
      <c r="IZ68" s="1"/>
      <c r="JA68" s="1"/>
      <c r="JB68" s="1"/>
      <c r="JC68" s="1"/>
      <c r="JD68" s="1"/>
      <c r="JE68" s="1"/>
      <c r="JF68" s="1"/>
      <c r="JG68" s="1"/>
      <c r="JH68" s="1"/>
      <c r="JI68" s="1"/>
      <c r="JJ68" s="1"/>
      <c r="JK68" s="1"/>
      <c r="JL68" s="1"/>
      <c r="JM68" s="1"/>
      <c r="JN68" s="1"/>
      <c r="JO68" s="1"/>
      <c r="JP68" s="1"/>
      <c r="JQ68" s="1"/>
      <c r="JR68" s="1"/>
      <c r="JS68" s="1"/>
      <c r="JT68" s="1"/>
      <c r="JU68" s="1"/>
      <c r="JV68" s="1"/>
      <c r="JW68" s="1"/>
      <c r="JX68" s="1"/>
      <c r="JY68" s="1"/>
      <c r="JZ68" s="1"/>
      <c r="KA68" s="1"/>
      <c r="KB68" s="1"/>
      <c r="KC68" s="1"/>
      <c r="KD68" s="1"/>
      <c r="KE68" s="1"/>
      <c r="KF68" s="1"/>
      <c r="KG68" s="1"/>
      <c r="KH68" s="1"/>
      <c r="KI68" s="1"/>
      <c r="KJ68" s="1"/>
      <c r="KK68" s="1"/>
      <c r="KL68" s="1"/>
      <c r="KM68" s="1"/>
      <c r="KN68" s="1"/>
      <c r="KO68" s="1"/>
      <c r="KP68" s="1"/>
      <c r="KQ68" s="1"/>
      <c r="KR68" s="1"/>
      <c r="KS68" s="1"/>
      <c r="KT68" s="1"/>
      <c r="KU68" s="1"/>
      <c r="KV68" s="1"/>
      <c r="KW68" s="1"/>
      <c r="KX68" s="1"/>
      <c r="KY68" s="1"/>
      <c r="KZ68" s="1"/>
      <c r="LA68" s="1"/>
      <c r="LB68" s="1"/>
      <c r="LC68" s="1"/>
      <c r="LD68" s="1"/>
      <c r="LE68" s="1"/>
      <c r="LF68" s="1"/>
      <c r="LG68" s="1"/>
      <c r="LH68" s="1"/>
      <c r="LI68" s="1"/>
      <c r="LJ68" s="1"/>
      <c r="LK68" s="1"/>
      <c r="LL68" s="1"/>
      <c r="LM68" s="1"/>
      <c r="LN68" s="1"/>
      <c r="LO68" s="1"/>
      <c r="LP68" s="1"/>
      <c r="LQ68" s="1"/>
      <c r="LR68" s="1"/>
      <c r="LS68" s="1"/>
      <c r="LT68" s="1"/>
      <c r="LU68" s="1"/>
      <c r="LV68" s="1"/>
      <c r="LW68" s="1"/>
      <c r="LX68" s="1"/>
      <c r="LY68" s="1"/>
      <c r="LZ68" s="1"/>
      <c r="MA68" s="1"/>
      <c r="MB68" s="1"/>
      <c r="MC68" s="1"/>
      <c r="MD68" s="1"/>
      <c r="ME68" s="1"/>
      <c r="MF68" s="1"/>
      <c r="MG68" s="1"/>
      <c r="MH68" s="1"/>
      <c r="MI68" s="1"/>
      <c r="MJ68" s="1"/>
      <c r="MK68" s="1"/>
      <c r="ML68" s="1"/>
      <c r="MM68" s="1"/>
      <c r="MN68" s="1"/>
      <c r="MO68" s="1"/>
      <c r="MP68" s="1"/>
      <c r="MQ68" s="1"/>
      <c r="MR68" s="1"/>
      <c r="MS68" s="1"/>
      <c r="MT68" s="1"/>
      <c r="MU68" s="1"/>
      <c r="MV68" s="1"/>
      <c r="MW68" s="1"/>
      <c r="MX68" s="1"/>
      <c r="MY68" s="1"/>
      <c r="MZ68" s="1"/>
      <c r="NA68" s="1"/>
      <c r="NB68" s="1"/>
      <c r="NC68" s="1"/>
      <c r="ND68" s="1"/>
      <c r="NE68" s="1"/>
      <c r="NF68" s="1"/>
      <c r="NG68" s="1"/>
      <c r="NH68" s="1"/>
      <c r="NI68" s="1"/>
      <c r="NJ68" s="1"/>
      <c r="NK68" s="1"/>
      <c r="NL68" s="1"/>
      <c r="NM68" s="1"/>
      <c r="NN68" s="1"/>
      <c r="NO68" s="1"/>
      <c r="NP68" s="1"/>
      <c r="NQ68" s="1"/>
      <c r="NR68" s="1"/>
      <c r="NS68" s="1"/>
      <c r="NT68" s="1"/>
      <c r="NU68" s="1"/>
      <c r="NV68" s="1"/>
      <c r="NW68" s="1"/>
      <c r="NX68" s="1"/>
      <c r="NY68" s="1"/>
      <c r="NZ68" s="1"/>
      <c r="OA68" s="1"/>
      <c r="OB68" s="1"/>
      <c r="OC68" s="1"/>
      <c r="OD68" s="1"/>
      <c r="OE68" s="1"/>
      <c r="OF68" s="1"/>
      <c r="OG68" s="1"/>
      <c r="OH68" s="1"/>
      <c r="OI68" s="1"/>
      <c r="OJ68" s="1"/>
      <c r="OK68" s="1"/>
      <c r="OL68" s="1"/>
      <c r="OM68" s="1"/>
      <c r="ON68" s="1"/>
      <c r="OO68" s="1"/>
      <c r="OP68" s="1"/>
      <c r="OQ68" s="1"/>
      <c r="OR68" s="1"/>
      <c r="OS68" s="1"/>
      <c r="OT68" s="1"/>
      <c r="OU68" s="1"/>
      <c r="OV68" s="1"/>
      <c r="OW68" s="1"/>
      <c r="OX68" s="1"/>
      <c r="OY68" s="1"/>
      <c r="OZ68" s="1"/>
      <c r="PA68" s="1"/>
      <c r="PB68" s="1"/>
      <c r="PC68" s="1"/>
      <c r="PD68" s="1"/>
      <c r="PE68" s="1"/>
      <c r="PF68" s="1"/>
      <c r="PG68" s="1"/>
      <c r="PH68" s="1"/>
      <c r="PI68" s="1"/>
      <c r="PJ68" s="1"/>
      <c r="PK68" s="1"/>
      <c r="PL68" s="1"/>
      <c r="PM68" s="1"/>
      <c r="PN68" s="1"/>
      <c r="PO68" s="1"/>
      <c r="PP68" s="1"/>
      <c r="PQ68" s="1"/>
      <c r="PR68" s="1"/>
      <c r="PS68" s="1"/>
      <c r="PT68" s="1"/>
      <c r="PU68" s="1"/>
      <c r="PV68" s="1"/>
      <c r="PW68" s="1"/>
      <c r="PX68" s="1"/>
      <c r="PY68" s="1"/>
      <c r="PZ68" s="1"/>
      <c r="QA68" s="1"/>
      <c r="QB68" s="1"/>
      <c r="QC68" s="1"/>
      <c r="QD68" s="1"/>
      <c r="QE68" s="1"/>
      <c r="QF68" s="1"/>
      <c r="QG68" s="1"/>
      <c r="QH68" s="1"/>
      <c r="QI68" s="1"/>
      <c r="QJ68" s="1"/>
      <c r="QK68" s="1"/>
      <c r="QL68" s="1"/>
      <c r="QM68" s="1"/>
      <c r="QN68" s="1"/>
      <c r="QO68" s="1"/>
      <c r="QP68" s="1"/>
      <c r="QQ68" s="1"/>
      <c r="QR68" s="1"/>
      <c r="QS68" s="1"/>
      <c r="QT68" s="1"/>
      <c r="QU68" s="1"/>
      <c r="QV68" s="1"/>
      <c r="QW68" s="1"/>
      <c r="QX68" s="1"/>
      <c r="QY68" s="1"/>
      <c r="QZ68" s="1"/>
      <c r="RA68" s="1"/>
      <c r="RB68" s="1"/>
      <c r="RC68" s="1"/>
      <c r="RD68" s="1"/>
      <c r="RE68" s="1"/>
      <c r="RF68" s="1"/>
      <c r="RG68" s="1"/>
      <c r="RH68" s="1"/>
      <c r="RI68" s="1"/>
      <c r="RJ68" s="1"/>
      <c r="RK68" s="1"/>
      <c r="RL68" s="1"/>
      <c r="RM68" s="1"/>
      <c r="RN68" s="1"/>
      <c r="RO68" s="1"/>
      <c r="RP68" s="1"/>
      <c r="RQ68" s="1"/>
      <c r="RR68" s="1"/>
      <c r="RS68" s="1"/>
      <c r="RT68" s="1"/>
      <c r="RU68" s="1"/>
      <c r="RV68" s="1"/>
      <c r="RW68" s="1"/>
      <c r="RX68" s="1"/>
      <c r="RY68" s="1"/>
      <c r="RZ68" s="1"/>
      <c r="SA68" s="1"/>
      <c r="SB68" s="1"/>
      <c r="SC68" s="1"/>
      <c r="SD68" s="1"/>
      <c r="SE68" s="1"/>
      <c r="SF68" s="1"/>
      <c r="SG68" s="1"/>
      <c r="SH68" s="1"/>
      <c r="SI68" s="1"/>
      <c r="SJ68" s="1"/>
      <c r="SK68" s="1"/>
      <c r="SL68" s="1"/>
      <c r="SM68" s="1"/>
      <c r="SN68" s="1"/>
      <c r="SO68" s="1"/>
      <c r="SP68" s="1"/>
      <c r="SQ68" s="1"/>
      <c r="SR68" s="1"/>
      <c r="SS68" s="1"/>
      <c r="ST68" s="1"/>
      <c r="SU68" s="1"/>
      <c r="SV68" s="1"/>
      <c r="SW68" s="1"/>
      <c r="SX68" s="1"/>
      <c r="SY68" s="1"/>
      <c r="SZ68" s="1"/>
      <c r="TA68" s="1"/>
      <c r="TB68" s="1"/>
      <c r="TC68" s="1"/>
      <c r="TD68" s="1"/>
      <c r="TE68" s="1"/>
      <c r="TF68" s="1"/>
      <c r="TG68" s="1"/>
      <c r="TH68" s="1"/>
      <c r="TI68" s="1"/>
      <c r="TJ68" s="1"/>
      <c r="TK68" s="1"/>
      <c r="TL68" s="1"/>
      <c r="TM68" s="1"/>
      <c r="TN68" s="1"/>
      <c r="TO68" s="1"/>
      <c r="TP68" s="1"/>
      <c r="TQ68" s="1"/>
      <c r="TR68" s="1"/>
      <c r="TS68" s="1"/>
      <c r="TT68" s="1"/>
      <c r="TU68" s="1"/>
      <c r="TV68" s="1"/>
      <c r="TW68" s="1"/>
      <c r="TX68" s="1"/>
      <c r="TY68" s="1"/>
      <c r="TZ68" s="1"/>
      <c r="UA68" s="1"/>
      <c r="UB68" s="1"/>
      <c r="UC68" s="1"/>
      <c r="UD68" s="1"/>
      <c r="UE68" s="1"/>
      <c r="UF68" s="1"/>
      <c r="UG68" s="1"/>
      <c r="UH68" s="1"/>
      <c r="UI68" s="1"/>
      <c r="UJ68" s="1"/>
      <c r="UK68" s="1"/>
      <c r="UL68" s="1"/>
      <c r="UM68" s="1"/>
      <c r="UN68" s="1"/>
      <c r="UO68" s="1"/>
      <c r="UP68" s="1"/>
      <c r="UQ68" s="1"/>
      <c r="UR68" s="1"/>
      <c r="US68" s="1"/>
      <c r="UT68" s="1"/>
      <c r="UU68" s="1"/>
      <c r="UV68" s="1"/>
      <c r="UW68" s="1"/>
      <c r="UX68" s="1"/>
      <c r="UY68" s="1"/>
      <c r="UZ68" s="1"/>
      <c r="VA68" s="1"/>
      <c r="VB68" s="1"/>
      <c r="VC68" s="1"/>
      <c r="VD68" s="1"/>
      <c r="VE68" s="1"/>
      <c r="VF68" s="1"/>
      <c r="VG68" s="1"/>
      <c r="VH68" s="1"/>
      <c r="VI68" s="1"/>
      <c r="VJ68" s="1"/>
      <c r="VK68" s="1"/>
      <c r="VL68" s="1"/>
      <c r="VM68" s="1"/>
      <c r="VN68" s="1"/>
      <c r="VO68" s="1"/>
      <c r="VP68" s="1"/>
      <c r="VQ68" s="1"/>
      <c r="VR68" s="1"/>
      <c r="VS68" s="1"/>
      <c r="VT68" s="1"/>
      <c r="VU68" s="1"/>
      <c r="VV68" s="1"/>
      <c r="VW68" s="1"/>
      <c r="VX68" s="1"/>
      <c r="VY68" s="1"/>
      <c r="VZ68" s="1"/>
      <c r="WA68" s="1"/>
      <c r="WB68" s="1"/>
      <c r="WC68" s="1"/>
      <c r="WD68" s="1"/>
      <c r="WE68" s="1"/>
      <c r="WF68" s="1"/>
      <c r="WG68" s="1"/>
      <c r="WH68" s="1"/>
      <c r="WI68" s="1"/>
      <c r="WJ68" s="1"/>
      <c r="WK68" s="1"/>
      <c r="WL68" s="1"/>
      <c r="WM68" s="1"/>
      <c r="WN68" s="1"/>
      <c r="WO68" s="1"/>
      <c r="WP68" s="1"/>
      <c r="WQ68" s="1"/>
      <c r="WR68" s="1"/>
      <c r="WS68" s="1"/>
      <c r="WT68" s="1"/>
      <c r="WU68" s="1"/>
      <c r="WV68" s="1"/>
      <c r="WW68" s="1"/>
      <c r="WX68" s="1"/>
      <c r="WY68" s="1"/>
      <c r="WZ68" s="1"/>
      <c r="XA68" s="1"/>
      <c r="XB68" s="1"/>
      <c r="XC68" s="1"/>
      <c r="XD68" s="1"/>
      <c r="XE68" s="1"/>
      <c r="XF68" s="1"/>
      <c r="XG68" s="1"/>
      <c r="XH68" s="1"/>
      <c r="XI68" s="1"/>
      <c r="XJ68" s="1"/>
      <c r="XK68" s="1"/>
      <c r="XL68" s="1"/>
      <c r="XM68" s="1"/>
      <c r="XN68" s="1"/>
      <c r="XO68" s="1"/>
      <c r="XP68" s="1"/>
      <c r="XQ68" s="1"/>
      <c r="XR68" s="1"/>
      <c r="XS68" s="1"/>
      <c r="XT68" s="1"/>
      <c r="XU68" s="1"/>
      <c r="XV68" s="1"/>
      <c r="XW68" s="1"/>
      <c r="XX68" s="1"/>
      <c r="XY68" s="1"/>
      <c r="XZ68" s="1"/>
      <c r="YA68" s="1"/>
      <c r="YB68" s="1"/>
      <c r="YC68" s="1"/>
      <c r="YD68" s="1"/>
      <c r="YE68" s="1"/>
      <c r="YF68" s="1"/>
      <c r="YG68" s="1"/>
      <c r="YH68" s="1"/>
      <c r="YI68" s="1"/>
      <c r="YJ68" s="1"/>
      <c r="YK68" s="1"/>
      <c r="YL68" s="1"/>
      <c r="YM68" s="1"/>
      <c r="YN68" s="1"/>
      <c r="YO68" s="1"/>
      <c r="YP68" s="1"/>
      <c r="YQ68" s="1"/>
      <c r="YR68" s="1"/>
      <c r="YS68" s="1"/>
      <c r="YT68" s="1"/>
      <c r="YU68" s="1"/>
      <c r="YV68" s="1"/>
      <c r="YW68" s="1"/>
      <c r="YX68" s="1"/>
      <c r="YY68" s="1"/>
      <c r="YZ68" s="1"/>
      <c r="ZA68" s="1"/>
      <c r="ZB68" s="1"/>
      <c r="ZC68" s="1"/>
      <c r="ZD68" s="1"/>
      <c r="ZE68" s="1"/>
      <c r="ZF68" s="1"/>
      <c r="ZG68" s="1"/>
      <c r="ZH68" s="1"/>
      <c r="ZI68" s="1"/>
      <c r="ZJ68" s="1"/>
      <c r="ZK68" s="1"/>
      <c r="ZL68" s="1"/>
      <c r="ZM68" s="1"/>
      <c r="ZN68" s="1"/>
      <c r="ZO68" s="1"/>
      <c r="ZP68" s="1"/>
      <c r="ZQ68" s="1"/>
      <c r="ZR68" s="1"/>
      <c r="ZS68" s="1"/>
      <c r="ZT68" s="1"/>
      <c r="ZU68" s="1"/>
      <c r="ZV68" s="1"/>
      <c r="ZW68" s="1"/>
      <c r="ZX68" s="1"/>
      <c r="ZY68" s="1"/>
      <c r="ZZ68" s="1"/>
      <c r="AAA68" s="1"/>
      <c r="AAB68" s="1"/>
      <c r="AAC68" s="1"/>
      <c r="AAD68" s="1"/>
      <c r="AAE68" s="1"/>
      <c r="AAF68" s="1"/>
      <c r="AAG68" s="1"/>
      <c r="AAH68" s="1"/>
      <c r="AAI68" s="1"/>
      <c r="AAJ68" s="1"/>
      <c r="AAK68" s="1"/>
      <c r="AAL68" s="1"/>
      <c r="AAM68" s="1"/>
      <c r="AAN68" s="1"/>
      <c r="AAO68" s="1"/>
      <c r="AAP68" s="1"/>
      <c r="AAQ68" s="1"/>
      <c r="AAR68" s="1"/>
      <c r="AAS68" s="1"/>
      <c r="AAT68" s="1"/>
      <c r="AAU68" s="1"/>
      <c r="AAV68" s="1"/>
      <c r="AAW68" s="1"/>
      <c r="AAX68" s="1"/>
      <c r="AAY68" s="1"/>
      <c r="AAZ68" s="1"/>
      <c r="ABA68" s="1"/>
      <c r="ABB68" s="1"/>
      <c r="ABC68" s="1"/>
      <c r="ABD68" s="1"/>
      <c r="ABE68" s="1"/>
      <c r="ABF68" s="1"/>
      <c r="ABG68" s="1"/>
      <c r="ABH68" s="1"/>
      <c r="ABI68" s="1"/>
      <c r="ABJ68" s="1"/>
      <c r="ABK68" s="1"/>
      <c r="ABL68" s="1"/>
      <c r="ABM68" s="1"/>
      <c r="ABN68" s="1"/>
      <c r="ABO68" s="1"/>
      <c r="ABP68" s="1"/>
      <c r="ABQ68" s="1"/>
      <c r="ABR68" s="1"/>
      <c r="ABS68" s="1"/>
      <c r="ABT68" s="1"/>
      <c r="ABU68" s="1"/>
      <c r="ABV68" s="1"/>
      <c r="ABW68" s="1"/>
      <c r="ABX68" s="1"/>
      <c r="ABY68" s="1"/>
      <c r="ABZ68" s="1"/>
      <c r="ACA68" s="1"/>
      <c r="ACB68" s="1"/>
      <c r="ACC68" s="1"/>
      <c r="ACD68" s="1"/>
      <c r="ACE68" s="1"/>
      <c r="ACF68" s="1"/>
      <c r="ACG68" s="1"/>
      <c r="ACH68" s="1"/>
      <c r="ACI68" s="1"/>
      <c r="ACJ68" s="1"/>
      <c r="ACK68" s="1"/>
      <c r="ACL68" s="1"/>
      <c r="ACM68" s="1"/>
      <c r="ACN68" s="1"/>
      <c r="ACO68" s="1"/>
      <c r="ACP68" s="1"/>
      <c r="ACQ68" s="1"/>
      <c r="ACR68" s="1"/>
      <c r="ACS68" s="1"/>
      <c r="ACT68" s="1"/>
      <c r="ACU68" s="1"/>
      <c r="ACV68" s="1"/>
      <c r="ACW68" s="1"/>
      <c r="ACX68" s="1"/>
      <c r="ACY68" s="1"/>
      <c r="ACZ68" s="1"/>
      <c r="ADA68" s="1"/>
      <c r="ADB68" s="1"/>
      <c r="ADC68" s="1"/>
      <c r="ADD68" s="1"/>
      <c r="ADE68" s="1"/>
      <c r="ADF68" s="1"/>
      <c r="ADG68" s="1"/>
      <c r="ADH68" s="1"/>
      <c r="ADI68" s="1"/>
      <c r="ADJ68" s="1"/>
      <c r="ADK68" s="1"/>
      <c r="ADL68" s="1"/>
      <c r="ADM68" s="1"/>
      <c r="ADN68" s="1"/>
      <c r="ADO68" s="1"/>
      <c r="ADP68" s="1"/>
      <c r="ADQ68" s="1"/>
      <c r="ADR68" s="1"/>
      <c r="ADS68" s="1"/>
      <c r="ADT68" s="1"/>
      <c r="ADU68" s="1"/>
      <c r="ADV68" s="1"/>
      <c r="ADW68" s="1"/>
      <c r="ADX68" s="1"/>
      <c r="ADY68" s="1"/>
      <c r="ADZ68" s="1"/>
      <c r="AEA68" s="1"/>
      <c r="AEB68" s="1"/>
      <c r="AEC68" s="1"/>
      <c r="AED68" s="1"/>
      <c r="AEE68" s="1"/>
      <c r="AEF68" s="1"/>
      <c r="AEG68" s="1"/>
      <c r="AEH68" s="1"/>
      <c r="AEI68" s="1"/>
      <c r="AEJ68" s="1"/>
      <c r="AEK68" s="1"/>
      <c r="AEL68" s="1"/>
      <c r="AEM68" s="1"/>
      <c r="AEN68" s="1"/>
      <c r="AEO68" s="1"/>
      <c r="AEP68" s="1"/>
      <c r="AEQ68" s="1"/>
      <c r="AER68" s="1"/>
      <c r="AES68" s="1"/>
      <c r="AET68" s="1"/>
      <c r="AEU68" s="1"/>
      <c r="AEV68" s="1"/>
      <c r="AEW68" s="1"/>
      <c r="AEX68" s="1"/>
      <c r="AEY68" s="1"/>
      <c r="AEZ68" s="1"/>
      <c r="AFA68" s="1"/>
      <c r="AFB68" s="1"/>
      <c r="AFC68" s="1"/>
      <c r="AFD68" s="1"/>
      <c r="AFE68" s="1"/>
      <c r="AFF68" s="1"/>
      <c r="AFG68" s="1"/>
      <c r="AFH68" s="1"/>
      <c r="AFI68" s="1"/>
      <c r="AFJ68" s="1"/>
      <c r="AFK68" s="1"/>
      <c r="AFL68" s="1"/>
      <c r="AFM68" s="1"/>
      <c r="AFN68" s="1"/>
      <c r="AFO68" s="1"/>
      <c r="AFP68" s="1"/>
      <c r="AFQ68" s="1"/>
      <c r="AFR68" s="1"/>
      <c r="AFS68" s="1"/>
      <c r="AFT68" s="1"/>
      <c r="AFU68" s="1"/>
      <c r="AFV68" s="1"/>
      <c r="AFW68" s="1"/>
      <c r="AFX68" s="1"/>
      <c r="AFY68" s="1"/>
      <c r="AFZ68" s="1"/>
      <c r="AGA68" s="1"/>
      <c r="AGB68" s="1"/>
      <c r="AGC68" s="1"/>
      <c r="AGD68" s="1"/>
      <c r="AGE68" s="1"/>
      <c r="AGF68" s="1"/>
      <c r="AGG68" s="1"/>
      <c r="AGH68" s="1"/>
      <c r="AGI68" s="1"/>
      <c r="AGJ68" s="1"/>
      <c r="AGK68" s="1"/>
      <c r="AGL68" s="1"/>
      <c r="AGM68" s="1"/>
      <c r="AGN68" s="1"/>
      <c r="AGO68" s="1"/>
      <c r="AGP68" s="1"/>
      <c r="AGQ68" s="1"/>
      <c r="AGR68" s="1"/>
      <c r="AGS68" s="1"/>
      <c r="AGT68" s="1"/>
      <c r="AGU68" s="1"/>
      <c r="AGV68" s="1"/>
      <c r="AGW68" s="1"/>
      <c r="AGX68" s="1"/>
      <c r="AGY68" s="1"/>
      <c r="AGZ68" s="1"/>
      <c r="AHA68" s="1"/>
      <c r="AHB68" s="1"/>
      <c r="AHC68" s="1"/>
      <c r="AHD68" s="1"/>
      <c r="AHE68" s="1"/>
      <c r="AHF68" s="1"/>
      <c r="AHG68" s="1"/>
      <c r="AHH68" s="1"/>
      <c r="AHI68" s="1"/>
      <c r="AHJ68" s="1"/>
      <c r="AHK68" s="1"/>
      <c r="AHL68" s="1"/>
      <c r="AHM68" s="1"/>
      <c r="AHN68" s="1"/>
      <c r="AHO68" s="1"/>
      <c r="AHP68" s="1"/>
      <c r="AHQ68" s="1"/>
      <c r="AHR68" s="1"/>
      <c r="AHS68" s="1"/>
      <c r="AHT68" s="1"/>
      <c r="AHU68" s="1"/>
      <c r="AHV68" s="1"/>
      <c r="AHW68" s="1"/>
      <c r="AHX68" s="1"/>
      <c r="AHY68" s="1"/>
      <c r="AHZ68" s="1"/>
      <c r="AIA68" s="1"/>
      <c r="AIB68" s="1"/>
      <c r="AIC68" s="1"/>
      <c r="AID68" s="1"/>
      <c r="AIE68" s="1"/>
      <c r="AIF68" s="1"/>
      <c r="AIG68" s="1"/>
      <c r="AIH68" s="1"/>
      <c r="AII68" s="1"/>
      <c r="AIJ68" s="1"/>
      <c r="AIK68" s="1"/>
      <c r="AIL68" s="1"/>
      <c r="AIM68" s="1"/>
      <c r="AIN68" s="1"/>
      <c r="AIO68" s="1"/>
      <c r="AIP68" s="1"/>
      <c r="AIQ68" s="1"/>
      <c r="AIR68" s="1"/>
      <c r="AIS68" s="1"/>
      <c r="AIT68" s="1"/>
      <c r="AIU68" s="1"/>
      <c r="AIV68" s="1"/>
      <c r="AIW68" s="1"/>
      <c r="AIX68" s="1"/>
      <c r="AIY68" s="1"/>
      <c r="AIZ68" s="1"/>
      <c r="AJA68" s="1"/>
      <c r="AJB68" s="1"/>
      <c r="AJC68" s="1"/>
      <c r="AJD68" s="1"/>
      <c r="AJE68" s="1"/>
      <c r="AJF68" s="1"/>
      <c r="AJG68" s="1"/>
      <c r="AJH68" s="1"/>
      <c r="AJI68" s="1"/>
      <c r="AJJ68" s="1"/>
      <c r="AJK68" s="1"/>
      <c r="AJL68" s="1"/>
      <c r="AJM68" s="1"/>
      <c r="AJN68" s="1"/>
      <c r="AJO68" s="1"/>
      <c r="AJP68" s="1"/>
      <c r="AJQ68" s="1"/>
      <c r="AJR68" s="1"/>
      <c r="AJS68" s="1"/>
      <c r="AJT68" s="1"/>
      <c r="AJU68" s="1"/>
      <c r="AJV68" s="1"/>
      <c r="AJW68" s="1"/>
      <c r="AJX68" s="1"/>
      <c r="AJY68" s="1"/>
      <c r="AJZ68" s="1"/>
      <c r="AKA68" s="1"/>
      <c r="AKB68" s="1"/>
      <c r="AKC68" s="1"/>
      <c r="AKD68" s="1"/>
      <c r="AKE68" s="1"/>
      <c r="AKF68" s="1"/>
      <c r="AKG68" s="1"/>
      <c r="AKH68" s="1"/>
      <c r="AKI68" s="1"/>
      <c r="AKJ68" s="1"/>
      <c r="AKK68" s="1"/>
      <c r="AKL68" s="1"/>
      <c r="AKM68" s="1"/>
      <c r="AKN68" s="1"/>
      <c r="AKO68" s="1"/>
      <c r="AKP68" s="1"/>
      <c r="AKQ68" s="1"/>
      <c r="AKR68" s="1"/>
      <c r="AKS68" s="1"/>
      <c r="AKT68" s="1"/>
      <c r="AKU68" s="1"/>
      <c r="AKV68" s="1"/>
      <c r="AKW68" s="1"/>
      <c r="AKX68" s="1"/>
      <c r="AKY68" s="1"/>
      <c r="AKZ68" s="1"/>
      <c r="ALA68" s="1"/>
      <c r="ALB68" s="1"/>
      <c r="ALC68" s="1"/>
      <c r="ALD68" s="1"/>
      <c r="ALE68" s="1"/>
      <c r="ALF68" s="1"/>
      <c r="ALG68" s="1"/>
      <c r="ALH68" s="1"/>
      <c r="ALI68" s="1"/>
      <c r="ALJ68" s="1"/>
      <c r="ALK68" s="1"/>
      <c r="ALL68" s="1"/>
      <c r="ALM68" s="1"/>
      <c r="ALN68" s="1"/>
      <c r="ALO68" s="1"/>
      <c r="ALP68" s="1"/>
      <c r="ALQ68" s="1"/>
      <c r="ALR68" s="1"/>
      <c r="ALS68" s="1"/>
      <c r="ALT68" s="1"/>
      <c r="ALU68" s="1"/>
      <c r="ALV68" s="1"/>
      <c r="ALW68" s="1"/>
      <c r="ALX68" s="1"/>
      <c r="ALY68" s="1"/>
      <c r="ALZ68" s="1"/>
      <c r="AMA68" s="1"/>
      <c r="AMB68" s="1"/>
      <c r="AMC68" s="1"/>
      <c r="AMD68" s="1"/>
      <c r="AME68" s="1"/>
      <c r="AMF68" s="1"/>
      <c r="AMG68" s="1"/>
      <c r="AMH68" s="1"/>
      <c r="AMI68" s="1"/>
      <c r="AMJ68" s="1"/>
    </row>
    <row r="69" spans="1:1024" s="37" customFormat="1" ht="51" customHeight="1">
      <c r="A69" s="56"/>
      <c r="B69" s="47" t="s">
        <v>166</v>
      </c>
      <c r="C69" s="49"/>
      <c r="D69" s="47" t="s">
        <v>294</v>
      </c>
      <c r="E69" s="48"/>
      <c r="F69" s="48"/>
      <c r="G69" s="48"/>
      <c r="H69" s="49"/>
      <c r="I69" s="47" t="s">
        <v>295</v>
      </c>
      <c r="J69" s="49"/>
      <c r="K69" s="50">
        <v>35.979999999999997</v>
      </c>
      <c r="L69" s="51"/>
      <c r="M69" s="52">
        <f t="shared" si="4"/>
        <v>7.1959999999999996E-2</v>
      </c>
      <c r="N69" s="53"/>
      <c r="O69" s="38">
        <v>500</v>
      </c>
      <c r="P69" s="38"/>
      <c r="Q69" s="20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  <c r="IV69" s="1"/>
      <c r="IW69" s="1"/>
      <c r="IX69" s="1"/>
      <c r="IY69" s="1"/>
      <c r="IZ69" s="1"/>
      <c r="JA69" s="1"/>
      <c r="JB69" s="1"/>
      <c r="JC69" s="1"/>
      <c r="JD69" s="1"/>
      <c r="JE69" s="1"/>
      <c r="JF69" s="1"/>
      <c r="JG69" s="1"/>
      <c r="JH69" s="1"/>
      <c r="JI69" s="1"/>
      <c r="JJ69" s="1"/>
      <c r="JK69" s="1"/>
      <c r="JL69" s="1"/>
      <c r="JM69" s="1"/>
      <c r="JN69" s="1"/>
      <c r="JO69" s="1"/>
      <c r="JP69" s="1"/>
      <c r="JQ69" s="1"/>
      <c r="JR69" s="1"/>
      <c r="JS69" s="1"/>
      <c r="JT69" s="1"/>
      <c r="JU69" s="1"/>
      <c r="JV69" s="1"/>
      <c r="JW69" s="1"/>
      <c r="JX69" s="1"/>
      <c r="JY69" s="1"/>
      <c r="JZ69" s="1"/>
      <c r="KA69" s="1"/>
      <c r="KB69" s="1"/>
      <c r="KC69" s="1"/>
      <c r="KD69" s="1"/>
      <c r="KE69" s="1"/>
      <c r="KF69" s="1"/>
      <c r="KG69" s="1"/>
      <c r="KH69" s="1"/>
      <c r="KI69" s="1"/>
      <c r="KJ69" s="1"/>
      <c r="KK69" s="1"/>
      <c r="KL69" s="1"/>
      <c r="KM69" s="1"/>
      <c r="KN69" s="1"/>
      <c r="KO69" s="1"/>
      <c r="KP69" s="1"/>
      <c r="KQ69" s="1"/>
      <c r="KR69" s="1"/>
      <c r="KS69" s="1"/>
      <c r="KT69" s="1"/>
      <c r="KU69" s="1"/>
      <c r="KV69" s="1"/>
      <c r="KW69" s="1"/>
      <c r="KX69" s="1"/>
      <c r="KY69" s="1"/>
      <c r="KZ69" s="1"/>
      <c r="LA69" s="1"/>
      <c r="LB69" s="1"/>
      <c r="LC69" s="1"/>
      <c r="LD69" s="1"/>
      <c r="LE69" s="1"/>
      <c r="LF69" s="1"/>
      <c r="LG69" s="1"/>
      <c r="LH69" s="1"/>
      <c r="LI69" s="1"/>
      <c r="LJ69" s="1"/>
      <c r="LK69" s="1"/>
      <c r="LL69" s="1"/>
      <c r="LM69" s="1"/>
      <c r="LN69" s="1"/>
      <c r="LO69" s="1"/>
      <c r="LP69" s="1"/>
      <c r="LQ69" s="1"/>
      <c r="LR69" s="1"/>
      <c r="LS69" s="1"/>
      <c r="LT69" s="1"/>
      <c r="LU69" s="1"/>
      <c r="LV69" s="1"/>
      <c r="LW69" s="1"/>
      <c r="LX69" s="1"/>
      <c r="LY69" s="1"/>
      <c r="LZ69" s="1"/>
      <c r="MA69" s="1"/>
      <c r="MB69" s="1"/>
      <c r="MC69" s="1"/>
      <c r="MD69" s="1"/>
      <c r="ME69" s="1"/>
      <c r="MF69" s="1"/>
      <c r="MG69" s="1"/>
      <c r="MH69" s="1"/>
      <c r="MI69" s="1"/>
      <c r="MJ69" s="1"/>
      <c r="MK69" s="1"/>
      <c r="ML69" s="1"/>
      <c r="MM69" s="1"/>
      <c r="MN69" s="1"/>
      <c r="MO69" s="1"/>
      <c r="MP69" s="1"/>
      <c r="MQ69" s="1"/>
      <c r="MR69" s="1"/>
      <c r="MS69" s="1"/>
      <c r="MT69" s="1"/>
      <c r="MU69" s="1"/>
      <c r="MV69" s="1"/>
      <c r="MW69" s="1"/>
      <c r="MX69" s="1"/>
      <c r="MY69" s="1"/>
      <c r="MZ69" s="1"/>
      <c r="NA69" s="1"/>
      <c r="NB69" s="1"/>
      <c r="NC69" s="1"/>
      <c r="ND69" s="1"/>
      <c r="NE69" s="1"/>
      <c r="NF69" s="1"/>
      <c r="NG69" s="1"/>
      <c r="NH69" s="1"/>
      <c r="NI69" s="1"/>
      <c r="NJ69" s="1"/>
      <c r="NK69" s="1"/>
      <c r="NL69" s="1"/>
      <c r="NM69" s="1"/>
      <c r="NN69" s="1"/>
      <c r="NO69" s="1"/>
      <c r="NP69" s="1"/>
      <c r="NQ69" s="1"/>
      <c r="NR69" s="1"/>
      <c r="NS69" s="1"/>
      <c r="NT69" s="1"/>
      <c r="NU69" s="1"/>
      <c r="NV69" s="1"/>
      <c r="NW69" s="1"/>
      <c r="NX69" s="1"/>
      <c r="NY69" s="1"/>
      <c r="NZ69" s="1"/>
      <c r="OA69" s="1"/>
      <c r="OB69" s="1"/>
      <c r="OC69" s="1"/>
      <c r="OD69" s="1"/>
      <c r="OE69" s="1"/>
      <c r="OF69" s="1"/>
      <c r="OG69" s="1"/>
      <c r="OH69" s="1"/>
      <c r="OI69" s="1"/>
      <c r="OJ69" s="1"/>
      <c r="OK69" s="1"/>
      <c r="OL69" s="1"/>
      <c r="OM69" s="1"/>
      <c r="ON69" s="1"/>
      <c r="OO69" s="1"/>
      <c r="OP69" s="1"/>
      <c r="OQ69" s="1"/>
      <c r="OR69" s="1"/>
      <c r="OS69" s="1"/>
      <c r="OT69" s="1"/>
      <c r="OU69" s="1"/>
      <c r="OV69" s="1"/>
      <c r="OW69" s="1"/>
      <c r="OX69" s="1"/>
      <c r="OY69" s="1"/>
      <c r="OZ69" s="1"/>
      <c r="PA69" s="1"/>
      <c r="PB69" s="1"/>
      <c r="PC69" s="1"/>
      <c r="PD69" s="1"/>
      <c r="PE69" s="1"/>
      <c r="PF69" s="1"/>
      <c r="PG69" s="1"/>
      <c r="PH69" s="1"/>
      <c r="PI69" s="1"/>
      <c r="PJ69" s="1"/>
      <c r="PK69" s="1"/>
      <c r="PL69" s="1"/>
      <c r="PM69" s="1"/>
      <c r="PN69" s="1"/>
      <c r="PO69" s="1"/>
      <c r="PP69" s="1"/>
      <c r="PQ69" s="1"/>
      <c r="PR69" s="1"/>
      <c r="PS69" s="1"/>
      <c r="PT69" s="1"/>
      <c r="PU69" s="1"/>
      <c r="PV69" s="1"/>
      <c r="PW69" s="1"/>
      <c r="PX69" s="1"/>
      <c r="PY69" s="1"/>
      <c r="PZ69" s="1"/>
      <c r="QA69" s="1"/>
      <c r="QB69" s="1"/>
      <c r="QC69" s="1"/>
      <c r="QD69" s="1"/>
      <c r="QE69" s="1"/>
      <c r="QF69" s="1"/>
      <c r="QG69" s="1"/>
      <c r="QH69" s="1"/>
      <c r="QI69" s="1"/>
      <c r="QJ69" s="1"/>
      <c r="QK69" s="1"/>
      <c r="QL69" s="1"/>
      <c r="QM69" s="1"/>
      <c r="QN69" s="1"/>
      <c r="QO69" s="1"/>
      <c r="QP69" s="1"/>
      <c r="QQ69" s="1"/>
      <c r="QR69" s="1"/>
      <c r="QS69" s="1"/>
      <c r="QT69" s="1"/>
      <c r="QU69" s="1"/>
      <c r="QV69" s="1"/>
      <c r="QW69" s="1"/>
      <c r="QX69" s="1"/>
      <c r="QY69" s="1"/>
      <c r="QZ69" s="1"/>
      <c r="RA69" s="1"/>
      <c r="RB69" s="1"/>
      <c r="RC69" s="1"/>
      <c r="RD69" s="1"/>
      <c r="RE69" s="1"/>
      <c r="RF69" s="1"/>
      <c r="RG69" s="1"/>
      <c r="RH69" s="1"/>
      <c r="RI69" s="1"/>
      <c r="RJ69" s="1"/>
      <c r="RK69" s="1"/>
      <c r="RL69" s="1"/>
      <c r="RM69" s="1"/>
      <c r="RN69" s="1"/>
      <c r="RO69" s="1"/>
      <c r="RP69" s="1"/>
      <c r="RQ69" s="1"/>
      <c r="RR69" s="1"/>
      <c r="RS69" s="1"/>
      <c r="RT69" s="1"/>
      <c r="RU69" s="1"/>
      <c r="RV69" s="1"/>
      <c r="RW69" s="1"/>
      <c r="RX69" s="1"/>
      <c r="RY69" s="1"/>
      <c r="RZ69" s="1"/>
      <c r="SA69" s="1"/>
      <c r="SB69" s="1"/>
      <c r="SC69" s="1"/>
      <c r="SD69" s="1"/>
      <c r="SE69" s="1"/>
      <c r="SF69" s="1"/>
      <c r="SG69" s="1"/>
      <c r="SH69" s="1"/>
      <c r="SI69" s="1"/>
      <c r="SJ69" s="1"/>
      <c r="SK69" s="1"/>
      <c r="SL69" s="1"/>
      <c r="SM69" s="1"/>
      <c r="SN69" s="1"/>
      <c r="SO69" s="1"/>
      <c r="SP69" s="1"/>
      <c r="SQ69" s="1"/>
      <c r="SR69" s="1"/>
      <c r="SS69" s="1"/>
      <c r="ST69" s="1"/>
      <c r="SU69" s="1"/>
      <c r="SV69" s="1"/>
      <c r="SW69" s="1"/>
      <c r="SX69" s="1"/>
      <c r="SY69" s="1"/>
      <c r="SZ69" s="1"/>
      <c r="TA69" s="1"/>
      <c r="TB69" s="1"/>
      <c r="TC69" s="1"/>
      <c r="TD69" s="1"/>
      <c r="TE69" s="1"/>
      <c r="TF69" s="1"/>
      <c r="TG69" s="1"/>
      <c r="TH69" s="1"/>
      <c r="TI69" s="1"/>
      <c r="TJ69" s="1"/>
      <c r="TK69" s="1"/>
      <c r="TL69" s="1"/>
      <c r="TM69" s="1"/>
      <c r="TN69" s="1"/>
      <c r="TO69" s="1"/>
      <c r="TP69" s="1"/>
      <c r="TQ69" s="1"/>
      <c r="TR69" s="1"/>
      <c r="TS69" s="1"/>
      <c r="TT69" s="1"/>
      <c r="TU69" s="1"/>
      <c r="TV69" s="1"/>
      <c r="TW69" s="1"/>
      <c r="TX69" s="1"/>
      <c r="TY69" s="1"/>
      <c r="TZ69" s="1"/>
      <c r="UA69" s="1"/>
      <c r="UB69" s="1"/>
      <c r="UC69" s="1"/>
      <c r="UD69" s="1"/>
      <c r="UE69" s="1"/>
      <c r="UF69" s="1"/>
      <c r="UG69" s="1"/>
      <c r="UH69" s="1"/>
      <c r="UI69" s="1"/>
      <c r="UJ69" s="1"/>
      <c r="UK69" s="1"/>
      <c r="UL69" s="1"/>
      <c r="UM69" s="1"/>
      <c r="UN69" s="1"/>
      <c r="UO69" s="1"/>
      <c r="UP69" s="1"/>
      <c r="UQ69" s="1"/>
      <c r="UR69" s="1"/>
      <c r="US69" s="1"/>
      <c r="UT69" s="1"/>
      <c r="UU69" s="1"/>
      <c r="UV69" s="1"/>
      <c r="UW69" s="1"/>
      <c r="UX69" s="1"/>
      <c r="UY69" s="1"/>
      <c r="UZ69" s="1"/>
      <c r="VA69" s="1"/>
      <c r="VB69" s="1"/>
      <c r="VC69" s="1"/>
      <c r="VD69" s="1"/>
      <c r="VE69" s="1"/>
      <c r="VF69" s="1"/>
      <c r="VG69" s="1"/>
      <c r="VH69" s="1"/>
      <c r="VI69" s="1"/>
      <c r="VJ69" s="1"/>
      <c r="VK69" s="1"/>
      <c r="VL69" s="1"/>
      <c r="VM69" s="1"/>
      <c r="VN69" s="1"/>
      <c r="VO69" s="1"/>
      <c r="VP69" s="1"/>
      <c r="VQ69" s="1"/>
      <c r="VR69" s="1"/>
      <c r="VS69" s="1"/>
      <c r="VT69" s="1"/>
      <c r="VU69" s="1"/>
      <c r="VV69" s="1"/>
      <c r="VW69" s="1"/>
      <c r="VX69" s="1"/>
      <c r="VY69" s="1"/>
      <c r="VZ69" s="1"/>
      <c r="WA69" s="1"/>
      <c r="WB69" s="1"/>
      <c r="WC69" s="1"/>
      <c r="WD69" s="1"/>
      <c r="WE69" s="1"/>
      <c r="WF69" s="1"/>
      <c r="WG69" s="1"/>
      <c r="WH69" s="1"/>
      <c r="WI69" s="1"/>
      <c r="WJ69" s="1"/>
      <c r="WK69" s="1"/>
      <c r="WL69" s="1"/>
      <c r="WM69" s="1"/>
      <c r="WN69" s="1"/>
      <c r="WO69" s="1"/>
      <c r="WP69" s="1"/>
      <c r="WQ69" s="1"/>
      <c r="WR69" s="1"/>
      <c r="WS69" s="1"/>
      <c r="WT69" s="1"/>
      <c r="WU69" s="1"/>
      <c r="WV69" s="1"/>
      <c r="WW69" s="1"/>
      <c r="WX69" s="1"/>
      <c r="WY69" s="1"/>
      <c r="WZ69" s="1"/>
      <c r="XA69" s="1"/>
      <c r="XB69" s="1"/>
      <c r="XC69" s="1"/>
      <c r="XD69" s="1"/>
      <c r="XE69" s="1"/>
      <c r="XF69" s="1"/>
      <c r="XG69" s="1"/>
      <c r="XH69" s="1"/>
      <c r="XI69" s="1"/>
      <c r="XJ69" s="1"/>
      <c r="XK69" s="1"/>
      <c r="XL69" s="1"/>
      <c r="XM69" s="1"/>
      <c r="XN69" s="1"/>
      <c r="XO69" s="1"/>
      <c r="XP69" s="1"/>
      <c r="XQ69" s="1"/>
      <c r="XR69" s="1"/>
      <c r="XS69" s="1"/>
      <c r="XT69" s="1"/>
      <c r="XU69" s="1"/>
      <c r="XV69" s="1"/>
      <c r="XW69" s="1"/>
      <c r="XX69" s="1"/>
      <c r="XY69" s="1"/>
      <c r="XZ69" s="1"/>
      <c r="YA69" s="1"/>
      <c r="YB69" s="1"/>
      <c r="YC69" s="1"/>
      <c r="YD69" s="1"/>
      <c r="YE69" s="1"/>
      <c r="YF69" s="1"/>
      <c r="YG69" s="1"/>
      <c r="YH69" s="1"/>
      <c r="YI69" s="1"/>
      <c r="YJ69" s="1"/>
      <c r="YK69" s="1"/>
      <c r="YL69" s="1"/>
      <c r="YM69" s="1"/>
      <c r="YN69" s="1"/>
      <c r="YO69" s="1"/>
      <c r="YP69" s="1"/>
      <c r="YQ69" s="1"/>
      <c r="YR69" s="1"/>
      <c r="YS69" s="1"/>
      <c r="YT69" s="1"/>
      <c r="YU69" s="1"/>
      <c r="YV69" s="1"/>
      <c r="YW69" s="1"/>
      <c r="YX69" s="1"/>
      <c r="YY69" s="1"/>
      <c r="YZ69" s="1"/>
      <c r="ZA69" s="1"/>
      <c r="ZB69" s="1"/>
      <c r="ZC69" s="1"/>
      <c r="ZD69" s="1"/>
      <c r="ZE69" s="1"/>
      <c r="ZF69" s="1"/>
      <c r="ZG69" s="1"/>
      <c r="ZH69" s="1"/>
      <c r="ZI69" s="1"/>
      <c r="ZJ69" s="1"/>
      <c r="ZK69" s="1"/>
      <c r="ZL69" s="1"/>
      <c r="ZM69" s="1"/>
      <c r="ZN69" s="1"/>
      <c r="ZO69" s="1"/>
      <c r="ZP69" s="1"/>
      <c r="ZQ69" s="1"/>
      <c r="ZR69" s="1"/>
      <c r="ZS69" s="1"/>
      <c r="ZT69" s="1"/>
      <c r="ZU69" s="1"/>
      <c r="ZV69" s="1"/>
      <c r="ZW69" s="1"/>
      <c r="ZX69" s="1"/>
      <c r="ZY69" s="1"/>
      <c r="ZZ69" s="1"/>
      <c r="AAA69" s="1"/>
      <c r="AAB69" s="1"/>
      <c r="AAC69" s="1"/>
      <c r="AAD69" s="1"/>
      <c r="AAE69" s="1"/>
      <c r="AAF69" s="1"/>
      <c r="AAG69" s="1"/>
      <c r="AAH69" s="1"/>
      <c r="AAI69" s="1"/>
      <c r="AAJ69" s="1"/>
      <c r="AAK69" s="1"/>
      <c r="AAL69" s="1"/>
      <c r="AAM69" s="1"/>
      <c r="AAN69" s="1"/>
      <c r="AAO69" s="1"/>
      <c r="AAP69" s="1"/>
      <c r="AAQ69" s="1"/>
      <c r="AAR69" s="1"/>
      <c r="AAS69" s="1"/>
      <c r="AAT69" s="1"/>
      <c r="AAU69" s="1"/>
      <c r="AAV69" s="1"/>
      <c r="AAW69" s="1"/>
      <c r="AAX69" s="1"/>
      <c r="AAY69" s="1"/>
      <c r="AAZ69" s="1"/>
      <c r="ABA69" s="1"/>
      <c r="ABB69" s="1"/>
      <c r="ABC69" s="1"/>
      <c r="ABD69" s="1"/>
      <c r="ABE69" s="1"/>
      <c r="ABF69" s="1"/>
      <c r="ABG69" s="1"/>
      <c r="ABH69" s="1"/>
      <c r="ABI69" s="1"/>
      <c r="ABJ69" s="1"/>
      <c r="ABK69" s="1"/>
      <c r="ABL69" s="1"/>
      <c r="ABM69" s="1"/>
      <c r="ABN69" s="1"/>
      <c r="ABO69" s="1"/>
      <c r="ABP69" s="1"/>
      <c r="ABQ69" s="1"/>
      <c r="ABR69" s="1"/>
      <c r="ABS69" s="1"/>
      <c r="ABT69" s="1"/>
      <c r="ABU69" s="1"/>
      <c r="ABV69" s="1"/>
      <c r="ABW69" s="1"/>
      <c r="ABX69" s="1"/>
      <c r="ABY69" s="1"/>
      <c r="ABZ69" s="1"/>
      <c r="ACA69" s="1"/>
      <c r="ACB69" s="1"/>
      <c r="ACC69" s="1"/>
      <c r="ACD69" s="1"/>
      <c r="ACE69" s="1"/>
      <c r="ACF69" s="1"/>
      <c r="ACG69" s="1"/>
      <c r="ACH69" s="1"/>
      <c r="ACI69" s="1"/>
      <c r="ACJ69" s="1"/>
      <c r="ACK69" s="1"/>
      <c r="ACL69" s="1"/>
      <c r="ACM69" s="1"/>
      <c r="ACN69" s="1"/>
      <c r="ACO69" s="1"/>
      <c r="ACP69" s="1"/>
      <c r="ACQ69" s="1"/>
      <c r="ACR69" s="1"/>
      <c r="ACS69" s="1"/>
      <c r="ACT69" s="1"/>
      <c r="ACU69" s="1"/>
      <c r="ACV69" s="1"/>
      <c r="ACW69" s="1"/>
      <c r="ACX69" s="1"/>
      <c r="ACY69" s="1"/>
      <c r="ACZ69" s="1"/>
      <c r="ADA69" s="1"/>
      <c r="ADB69" s="1"/>
      <c r="ADC69" s="1"/>
      <c r="ADD69" s="1"/>
      <c r="ADE69" s="1"/>
      <c r="ADF69" s="1"/>
      <c r="ADG69" s="1"/>
      <c r="ADH69" s="1"/>
      <c r="ADI69" s="1"/>
      <c r="ADJ69" s="1"/>
      <c r="ADK69" s="1"/>
      <c r="ADL69" s="1"/>
      <c r="ADM69" s="1"/>
      <c r="ADN69" s="1"/>
      <c r="ADO69" s="1"/>
      <c r="ADP69" s="1"/>
      <c r="ADQ69" s="1"/>
      <c r="ADR69" s="1"/>
      <c r="ADS69" s="1"/>
      <c r="ADT69" s="1"/>
      <c r="ADU69" s="1"/>
      <c r="ADV69" s="1"/>
      <c r="ADW69" s="1"/>
      <c r="ADX69" s="1"/>
      <c r="ADY69" s="1"/>
      <c r="ADZ69" s="1"/>
      <c r="AEA69" s="1"/>
      <c r="AEB69" s="1"/>
      <c r="AEC69" s="1"/>
      <c r="AED69" s="1"/>
      <c r="AEE69" s="1"/>
      <c r="AEF69" s="1"/>
      <c r="AEG69" s="1"/>
      <c r="AEH69" s="1"/>
      <c r="AEI69" s="1"/>
      <c r="AEJ69" s="1"/>
      <c r="AEK69" s="1"/>
      <c r="AEL69" s="1"/>
      <c r="AEM69" s="1"/>
      <c r="AEN69" s="1"/>
      <c r="AEO69" s="1"/>
      <c r="AEP69" s="1"/>
      <c r="AEQ69" s="1"/>
      <c r="AER69" s="1"/>
      <c r="AES69" s="1"/>
      <c r="AET69" s="1"/>
      <c r="AEU69" s="1"/>
      <c r="AEV69" s="1"/>
      <c r="AEW69" s="1"/>
      <c r="AEX69" s="1"/>
      <c r="AEY69" s="1"/>
      <c r="AEZ69" s="1"/>
      <c r="AFA69" s="1"/>
      <c r="AFB69" s="1"/>
      <c r="AFC69" s="1"/>
      <c r="AFD69" s="1"/>
      <c r="AFE69" s="1"/>
      <c r="AFF69" s="1"/>
      <c r="AFG69" s="1"/>
      <c r="AFH69" s="1"/>
      <c r="AFI69" s="1"/>
      <c r="AFJ69" s="1"/>
      <c r="AFK69" s="1"/>
      <c r="AFL69" s="1"/>
      <c r="AFM69" s="1"/>
      <c r="AFN69" s="1"/>
      <c r="AFO69" s="1"/>
      <c r="AFP69" s="1"/>
      <c r="AFQ69" s="1"/>
      <c r="AFR69" s="1"/>
      <c r="AFS69" s="1"/>
      <c r="AFT69" s="1"/>
      <c r="AFU69" s="1"/>
      <c r="AFV69" s="1"/>
      <c r="AFW69" s="1"/>
      <c r="AFX69" s="1"/>
      <c r="AFY69" s="1"/>
      <c r="AFZ69" s="1"/>
      <c r="AGA69" s="1"/>
      <c r="AGB69" s="1"/>
      <c r="AGC69" s="1"/>
      <c r="AGD69" s="1"/>
      <c r="AGE69" s="1"/>
      <c r="AGF69" s="1"/>
      <c r="AGG69" s="1"/>
      <c r="AGH69" s="1"/>
      <c r="AGI69" s="1"/>
      <c r="AGJ69" s="1"/>
      <c r="AGK69" s="1"/>
      <c r="AGL69" s="1"/>
      <c r="AGM69" s="1"/>
      <c r="AGN69" s="1"/>
      <c r="AGO69" s="1"/>
      <c r="AGP69" s="1"/>
      <c r="AGQ69" s="1"/>
      <c r="AGR69" s="1"/>
      <c r="AGS69" s="1"/>
      <c r="AGT69" s="1"/>
      <c r="AGU69" s="1"/>
      <c r="AGV69" s="1"/>
      <c r="AGW69" s="1"/>
      <c r="AGX69" s="1"/>
      <c r="AGY69" s="1"/>
      <c r="AGZ69" s="1"/>
      <c r="AHA69" s="1"/>
      <c r="AHB69" s="1"/>
      <c r="AHC69" s="1"/>
      <c r="AHD69" s="1"/>
      <c r="AHE69" s="1"/>
      <c r="AHF69" s="1"/>
      <c r="AHG69" s="1"/>
      <c r="AHH69" s="1"/>
      <c r="AHI69" s="1"/>
      <c r="AHJ69" s="1"/>
      <c r="AHK69" s="1"/>
      <c r="AHL69" s="1"/>
      <c r="AHM69" s="1"/>
      <c r="AHN69" s="1"/>
      <c r="AHO69" s="1"/>
      <c r="AHP69" s="1"/>
      <c r="AHQ69" s="1"/>
      <c r="AHR69" s="1"/>
      <c r="AHS69" s="1"/>
      <c r="AHT69" s="1"/>
      <c r="AHU69" s="1"/>
      <c r="AHV69" s="1"/>
      <c r="AHW69" s="1"/>
      <c r="AHX69" s="1"/>
      <c r="AHY69" s="1"/>
      <c r="AHZ69" s="1"/>
      <c r="AIA69" s="1"/>
      <c r="AIB69" s="1"/>
      <c r="AIC69" s="1"/>
      <c r="AID69" s="1"/>
      <c r="AIE69" s="1"/>
      <c r="AIF69" s="1"/>
      <c r="AIG69" s="1"/>
      <c r="AIH69" s="1"/>
      <c r="AII69" s="1"/>
      <c r="AIJ69" s="1"/>
      <c r="AIK69" s="1"/>
      <c r="AIL69" s="1"/>
      <c r="AIM69" s="1"/>
      <c r="AIN69" s="1"/>
      <c r="AIO69" s="1"/>
      <c r="AIP69" s="1"/>
      <c r="AIQ69" s="1"/>
      <c r="AIR69" s="1"/>
      <c r="AIS69" s="1"/>
      <c r="AIT69" s="1"/>
      <c r="AIU69" s="1"/>
      <c r="AIV69" s="1"/>
      <c r="AIW69" s="1"/>
      <c r="AIX69" s="1"/>
      <c r="AIY69" s="1"/>
      <c r="AIZ69" s="1"/>
      <c r="AJA69" s="1"/>
      <c r="AJB69" s="1"/>
      <c r="AJC69" s="1"/>
      <c r="AJD69" s="1"/>
      <c r="AJE69" s="1"/>
      <c r="AJF69" s="1"/>
      <c r="AJG69" s="1"/>
      <c r="AJH69" s="1"/>
      <c r="AJI69" s="1"/>
      <c r="AJJ69" s="1"/>
      <c r="AJK69" s="1"/>
      <c r="AJL69" s="1"/>
      <c r="AJM69" s="1"/>
      <c r="AJN69" s="1"/>
      <c r="AJO69" s="1"/>
      <c r="AJP69" s="1"/>
      <c r="AJQ69" s="1"/>
      <c r="AJR69" s="1"/>
      <c r="AJS69" s="1"/>
      <c r="AJT69" s="1"/>
      <c r="AJU69" s="1"/>
      <c r="AJV69" s="1"/>
      <c r="AJW69" s="1"/>
      <c r="AJX69" s="1"/>
      <c r="AJY69" s="1"/>
      <c r="AJZ69" s="1"/>
      <c r="AKA69" s="1"/>
      <c r="AKB69" s="1"/>
      <c r="AKC69" s="1"/>
      <c r="AKD69" s="1"/>
      <c r="AKE69" s="1"/>
      <c r="AKF69" s="1"/>
      <c r="AKG69" s="1"/>
      <c r="AKH69" s="1"/>
      <c r="AKI69" s="1"/>
      <c r="AKJ69" s="1"/>
      <c r="AKK69" s="1"/>
      <c r="AKL69" s="1"/>
      <c r="AKM69" s="1"/>
      <c r="AKN69" s="1"/>
      <c r="AKO69" s="1"/>
      <c r="AKP69" s="1"/>
      <c r="AKQ69" s="1"/>
      <c r="AKR69" s="1"/>
      <c r="AKS69" s="1"/>
      <c r="AKT69" s="1"/>
      <c r="AKU69" s="1"/>
      <c r="AKV69" s="1"/>
      <c r="AKW69" s="1"/>
      <c r="AKX69" s="1"/>
      <c r="AKY69" s="1"/>
      <c r="AKZ69" s="1"/>
      <c r="ALA69" s="1"/>
      <c r="ALB69" s="1"/>
      <c r="ALC69" s="1"/>
      <c r="ALD69" s="1"/>
      <c r="ALE69" s="1"/>
      <c r="ALF69" s="1"/>
      <c r="ALG69" s="1"/>
      <c r="ALH69" s="1"/>
      <c r="ALI69" s="1"/>
      <c r="ALJ69" s="1"/>
      <c r="ALK69" s="1"/>
      <c r="ALL69" s="1"/>
      <c r="ALM69" s="1"/>
      <c r="ALN69" s="1"/>
      <c r="ALO69" s="1"/>
      <c r="ALP69" s="1"/>
      <c r="ALQ69" s="1"/>
      <c r="ALR69" s="1"/>
      <c r="ALS69" s="1"/>
      <c r="ALT69" s="1"/>
      <c r="ALU69" s="1"/>
      <c r="ALV69" s="1"/>
      <c r="ALW69" s="1"/>
      <c r="ALX69" s="1"/>
      <c r="ALY69" s="1"/>
      <c r="ALZ69" s="1"/>
      <c r="AMA69" s="1"/>
      <c r="AMB69" s="1"/>
      <c r="AMC69" s="1"/>
      <c r="AMD69" s="1"/>
      <c r="AME69" s="1"/>
      <c r="AMF69" s="1"/>
      <c r="AMG69" s="1"/>
      <c r="AMH69" s="1"/>
      <c r="AMI69" s="1"/>
      <c r="AMJ69" s="1"/>
    </row>
    <row r="70" spans="1:1024" s="37" customFormat="1" ht="92.25" customHeight="1">
      <c r="A70" s="56"/>
      <c r="B70" s="47" t="s">
        <v>297</v>
      </c>
      <c r="C70" s="49"/>
      <c r="D70" s="47" t="s">
        <v>296</v>
      </c>
      <c r="E70" s="48"/>
      <c r="F70" s="48"/>
      <c r="G70" s="48"/>
      <c r="H70" s="49"/>
      <c r="I70" s="47" t="s">
        <v>118</v>
      </c>
      <c r="J70" s="49"/>
      <c r="K70" s="50">
        <v>555.6</v>
      </c>
      <c r="L70" s="51"/>
      <c r="M70" s="52">
        <f t="shared" si="4"/>
        <v>5.5560000000000005E-2</v>
      </c>
      <c r="N70" s="53"/>
      <c r="O70" s="38">
        <v>10000</v>
      </c>
      <c r="P70" s="38"/>
      <c r="Q70" s="20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  <c r="IV70" s="1"/>
      <c r="IW70" s="1"/>
      <c r="IX70" s="1"/>
      <c r="IY70" s="1"/>
      <c r="IZ70" s="1"/>
      <c r="JA70" s="1"/>
      <c r="JB70" s="1"/>
      <c r="JC70" s="1"/>
      <c r="JD70" s="1"/>
      <c r="JE70" s="1"/>
      <c r="JF70" s="1"/>
      <c r="JG70" s="1"/>
      <c r="JH70" s="1"/>
      <c r="JI70" s="1"/>
      <c r="JJ70" s="1"/>
      <c r="JK70" s="1"/>
      <c r="JL70" s="1"/>
      <c r="JM70" s="1"/>
      <c r="JN70" s="1"/>
      <c r="JO70" s="1"/>
      <c r="JP70" s="1"/>
      <c r="JQ70" s="1"/>
      <c r="JR70" s="1"/>
      <c r="JS70" s="1"/>
      <c r="JT70" s="1"/>
      <c r="JU70" s="1"/>
      <c r="JV70" s="1"/>
      <c r="JW70" s="1"/>
      <c r="JX70" s="1"/>
      <c r="JY70" s="1"/>
      <c r="JZ70" s="1"/>
      <c r="KA70" s="1"/>
      <c r="KB70" s="1"/>
      <c r="KC70" s="1"/>
      <c r="KD70" s="1"/>
      <c r="KE70" s="1"/>
      <c r="KF70" s="1"/>
      <c r="KG70" s="1"/>
      <c r="KH70" s="1"/>
      <c r="KI70" s="1"/>
      <c r="KJ70" s="1"/>
      <c r="KK70" s="1"/>
      <c r="KL70" s="1"/>
      <c r="KM70" s="1"/>
      <c r="KN70" s="1"/>
      <c r="KO70" s="1"/>
      <c r="KP70" s="1"/>
      <c r="KQ70" s="1"/>
      <c r="KR70" s="1"/>
      <c r="KS70" s="1"/>
      <c r="KT70" s="1"/>
      <c r="KU70" s="1"/>
      <c r="KV70" s="1"/>
      <c r="KW70" s="1"/>
      <c r="KX70" s="1"/>
      <c r="KY70" s="1"/>
      <c r="KZ70" s="1"/>
      <c r="LA70" s="1"/>
      <c r="LB70" s="1"/>
      <c r="LC70" s="1"/>
      <c r="LD70" s="1"/>
      <c r="LE70" s="1"/>
      <c r="LF70" s="1"/>
      <c r="LG70" s="1"/>
      <c r="LH70" s="1"/>
      <c r="LI70" s="1"/>
      <c r="LJ70" s="1"/>
      <c r="LK70" s="1"/>
      <c r="LL70" s="1"/>
      <c r="LM70" s="1"/>
      <c r="LN70" s="1"/>
      <c r="LO70" s="1"/>
      <c r="LP70" s="1"/>
      <c r="LQ70" s="1"/>
      <c r="LR70" s="1"/>
      <c r="LS70" s="1"/>
      <c r="LT70" s="1"/>
      <c r="LU70" s="1"/>
      <c r="LV70" s="1"/>
      <c r="LW70" s="1"/>
      <c r="LX70" s="1"/>
      <c r="LY70" s="1"/>
      <c r="LZ70" s="1"/>
      <c r="MA70" s="1"/>
      <c r="MB70" s="1"/>
      <c r="MC70" s="1"/>
      <c r="MD70" s="1"/>
      <c r="ME70" s="1"/>
      <c r="MF70" s="1"/>
      <c r="MG70" s="1"/>
      <c r="MH70" s="1"/>
      <c r="MI70" s="1"/>
      <c r="MJ70" s="1"/>
      <c r="MK70" s="1"/>
      <c r="ML70" s="1"/>
      <c r="MM70" s="1"/>
      <c r="MN70" s="1"/>
      <c r="MO70" s="1"/>
      <c r="MP70" s="1"/>
      <c r="MQ70" s="1"/>
      <c r="MR70" s="1"/>
      <c r="MS70" s="1"/>
      <c r="MT70" s="1"/>
      <c r="MU70" s="1"/>
      <c r="MV70" s="1"/>
      <c r="MW70" s="1"/>
      <c r="MX70" s="1"/>
      <c r="MY70" s="1"/>
      <c r="MZ70" s="1"/>
      <c r="NA70" s="1"/>
      <c r="NB70" s="1"/>
      <c r="NC70" s="1"/>
      <c r="ND70" s="1"/>
      <c r="NE70" s="1"/>
      <c r="NF70" s="1"/>
      <c r="NG70" s="1"/>
      <c r="NH70" s="1"/>
      <c r="NI70" s="1"/>
      <c r="NJ70" s="1"/>
      <c r="NK70" s="1"/>
      <c r="NL70" s="1"/>
      <c r="NM70" s="1"/>
      <c r="NN70" s="1"/>
      <c r="NO70" s="1"/>
      <c r="NP70" s="1"/>
      <c r="NQ70" s="1"/>
      <c r="NR70" s="1"/>
      <c r="NS70" s="1"/>
      <c r="NT70" s="1"/>
      <c r="NU70" s="1"/>
      <c r="NV70" s="1"/>
      <c r="NW70" s="1"/>
      <c r="NX70" s="1"/>
      <c r="NY70" s="1"/>
      <c r="NZ70" s="1"/>
      <c r="OA70" s="1"/>
      <c r="OB70" s="1"/>
      <c r="OC70" s="1"/>
      <c r="OD70" s="1"/>
      <c r="OE70" s="1"/>
      <c r="OF70" s="1"/>
      <c r="OG70" s="1"/>
      <c r="OH70" s="1"/>
      <c r="OI70" s="1"/>
      <c r="OJ70" s="1"/>
      <c r="OK70" s="1"/>
      <c r="OL70" s="1"/>
      <c r="OM70" s="1"/>
      <c r="ON70" s="1"/>
      <c r="OO70" s="1"/>
      <c r="OP70" s="1"/>
      <c r="OQ70" s="1"/>
      <c r="OR70" s="1"/>
      <c r="OS70" s="1"/>
      <c r="OT70" s="1"/>
      <c r="OU70" s="1"/>
      <c r="OV70" s="1"/>
      <c r="OW70" s="1"/>
      <c r="OX70" s="1"/>
      <c r="OY70" s="1"/>
      <c r="OZ70" s="1"/>
      <c r="PA70" s="1"/>
      <c r="PB70" s="1"/>
      <c r="PC70" s="1"/>
      <c r="PD70" s="1"/>
      <c r="PE70" s="1"/>
      <c r="PF70" s="1"/>
      <c r="PG70" s="1"/>
      <c r="PH70" s="1"/>
      <c r="PI70" s="1"/>
      <c r="PJ70" s="1"/>
      <c r="PK70" s="1"/>
      <c r="PL70" s="1"/>
      <c r="PM70" s="1"/>
      <c r="PN70" s="1"/>
      <c r="PO70" s="1"/>
      <c r="PP70" s="1"/>
      <c r="PQ70" s="1"/>
      <c r="PR70" s="1"/>
      <c r="PS70" s="1"/>
      <c r="PT70" s="1"/>
      <c r="PU70" s="1"/>
      <c r="PV70" s="1"/>
      <c r="PW70" s="1"/>
      <c r="PX70" s="1"/>
      <c r="PY70" s="1"/>
      <c r="PZ70" s="1"/>
      <c r="QA70" s="1"/>
      <c r="QB70" s="1"/>
      <c r="QC70" s="1"/>
      <c r="QD70" s="1"/>
      <c r="QE70" s="1"/>
      <c r="QF70" s="1"/>
      <c r="QG70" s="1"/>
      <c r="QH70" s="1"/>
      <c r="QI70" s="1"/>
      <c r="QJ70" s="1"/>
      <c r="QK70" s="1"/>
      <c r="QL70" s="1"/>
      <c r="QM70" s="1"/>
      <c r="QN70" s="1"/>
      <c r="QO70" s="1"/>
      <c r="QP70" s="1"/>
      <c r="QQ70" s="1"/>
      <c r="QR70" s="1"/>
      <c r="QS70" s="1"/>
      <c r="QT70" s="1"/>
      <c r="QU70" s="1"/>
      <c r="QV70" s="1"/>
      <c r="QW70" s="1"/>
      <c r="QX70" s="1"/>
      <c r="QY70" s="1"/>
      <c r="QZ70" s="1"/>
      <c r="RA70" s="1"/>
      <c r="RB70" s="1"/>
      <c r="RC70" s="1"/>
      <c r="RD70" s="1"/>
      <c r="RE70" s="1"/>
      <c r="RF70" s="1"/>
      <c r="RG70" s="1"/>
      <c r="RH70" s="1"/>
      <c r="RI70" s="1"/>
      <c r="RJ70" s="1"/>
      <c r="RK70" s="1"/>
      <c r="RL70" s="1"/>
      <c r="RM70" s="1"/>
      <c r="RN70" s="1"/>
      <c r="RO70" s="1"/>
      <c r="RP70" s="1"/>
      <c r="RQ70" s="1"/>
      <c r="RR70" s="1"/>
      <c r="RS70" s="1"/>
      <c r="RT70" s="1"/>
      <c r="RU70" s="1"/>
      <c r="RV70" s="1"/>
      <c r="RW70" s="1"/>
      <c r="RX70" s="1"/>
      <c r="RY70" s="1"/>
      <c r="RZ70" s="1"/>
      <c r="SA70" s="1"/>
      <c r="SB70" s="1"/>
      <c r="SC70" s="1"/>
      <c r="SD70" s="1"/>
      <c r="SE70" s="1"/>
      <c r="SF70" s="1"/>
      <c r="SG70" s="1"/>
      <c r="SH70" s="1"/>
      <c r="SI70" s="1"/>
      <c r="SJ70" s="1"/>
      <c r="SK70" s="1"/>
      <c r="SL70" s="1"/>
      <c r="SM70" s="1"/>
      <c r="SN70" s="1"/>
      <c r="SO70" s="1"/>
      <c r="SP70" s="1"/>
      <c r="SQ70" s="1"/>
      <c r="SR70" s="1"/>
      <c r="SS70" s="1"/>
      <c r="ST70" s="1"/>
      <c r="SU70" s="1"/>
      <c r="SV70" s="1"/>
      <c r="SW70" s="1"/>
      <c r="SX70" s="1"/>
      <c r="SY70" s="1"/>
      <c r="SZ70" s="1"/>
      <c r="TA70" s="1"/>
      <c r="TB70" s="1"/>
      <c r="TC70" s="1"/>
      <c r="TD70" s="1"/>
      <c r="TE70" s="1"/>
      <c r="TF70" s="1"/>
      <c r="TG70" s="1"/>
      <c r="TH70" s="1"/>
      <c r="TI70" s="1"/>
      <c r="TJ70" s="1"/>
      <c r="TK70" s="1"/>
      <c r="TL70" s="1"/>
      <c r="TM70" s="1"/>
      <c r="TN70" s="1"/>
      <c r="TO70" s="1"/>
      <c r="TP70" s="1"/>
      <c r="TQ70" s="1"/>
      <c r="TR70" s="1"/>
      <c r="TS70" s="1"/>
      <c r="TT70" s="1"/>
      <c r="TU70" s="1"/>
      <c r="TV70" s="1"/>
      <c r="TW70" s="1"/>
      <c r="TX70" s="1"/>
      <c r="TY70" s="1"/>
      <c r="TZ70" s="1"/>
      <c r="UA70" s="1"/>
      <c r="UB70" s="1"/>
      <c r="UC70" s="1"/>
      <c r="UD70" s="1"/>
      <c r="UE70" s="1"/>
      <c r="UF70" s="1"/>
      <c r="UG70" s="1"/>
      <c r="UH70" s="1"/>
      <c r="UI70" s="1"/>
      <c r="UJ70" s="1"/>
      <c r="UK70" s="1"/>
      <c r="UL70" s="1"/>
      <c r="UM70" s="1"/>
      <c r="UN70" s="1"/>
      <c r="UO70" s="1"/>
      <c r="UP70" s="1"/>
      <c r="UQ70" s="1"/>
      <c r="UR70" s="1"/>
      <c r="US70" s="1"/>
      <c r="UT70" s="1"/>
      <c r="UU70" s="1"/>
      <c r="UV70" s="1"/>
      <c r="UW70" s="1"/>
      <c r="UX70" s="1"/>
      <c r="UY70" s="1"/>
      <c r="UZ70" s="1"/>
      <c r="VA70" s="1"/>
      <c r="VB70" s="1"/>
      <c r="VC70" s="1"/>
      <c r="VD70" s="1"/>
      <c r="VE70" s="1"/>
      <c r="VF70" s="1"/>
      <c r="VG70" s="1"/>
      <c r="VH70" s="1"/>
      <c r="VI70" s="1"/>
      <c r="VJ70" s="1"/>
      <c r="VK70" s="1"/>
      <c r="VL70" s="1"/>
      <c r="VM70" s="1"/>
      <c r="VN70" s="1"/>
      <c r="VO70" s="1"/>
      <c r="VP70" s="1"/>
      <c r="VQ70" s="1"/>
      <c r="VR70" s="1"/>
      <c r="VS70" s="1"/>
      <c r="VT70" s="1"/>
      <c r="VU70" s="1"/>
      <c r="VV70" s="1"/>
      <c r="VW70" s="1"/>
      <c r="VX70" s="1"/>
      <c r="VY70" s="1"/>
      <c r="VZ70" s="1"/>
      <c r="WA70" s="1"/>
      <c r="WB70" s="1"/>
      <c r="WC70" s="1"/>
      <c r="WD70" s="1"/>
      <c r="WE70" s="1"/>
      <c r="WF70" s="1"/>
      <c r="WG70" s="1"/>
      <c r="WH70" s="1"/>
      <c r="WI70" s="1"/>
      <c r="WJ70" s="1"/>
      <c r="WK70" s="1"/>
      <c r="WL70" s="1"/>
      <c r="WM70" s="1"/>
      <c r="WN70" s="1"/>
      <c r="WO70" s="1"/>
      <c r="WP70" s="1"/>
      <c r="WQ70" s="1"/>
      <c r="WR70" s="1"/>
      <c r="WS70" s="1"/>
      <c r="WT70" s="1"/>
      <c r="WU70" s="1"/>
      <c r="WV70" s="1"/>
      <c r="WW70" s="1"/>
      <c r="WX70" s="1"/>
      <c r="WY70" s="1"/>
      <c r="WZ70" s="1"/>
      <c r="XA70" s="1"/>
      <c r="XB70" s="1"/>
      <c r="XC70" s="1"/>
      <c r="XD70" s="1"/>
      <c r="XE70" s="1"/>
      <c r="XF70" s="1"/>
      <c r="XG70" s="1"/>
      <c r="XH70" s="1"/>
      <c r="XI70" s="1"/>
      <c r="XJ70" s="1"/>
      <c r="XK70" s="1"/>
      <c r="XL70" s="1"/>
      <c r="XM70" s="1"/>
      <c r="XN70" s="1"/>
      <c r="XO70" s="1"/>
      <c r="XP70" s="1"/>
      <c r="XQ70" s="1"/>
      <c r="XR70" s="1"/>
      <c r="XS70" s="1"/>
      <c r="XT70" s="1"/>
      <c r="XU70" s="1"/>
      <c r="XV70" s="1"/>
      <c r="XW70" s="1"/>
      <c r="XX70" s="1"/>
      <c r="XY70" s="1"/>
      <c r="XZ70" s="1"/>
      <c r="YA70" s="1"/>
      <c r="YB70" s="1"/>
      <c r="YC70" s="1"/>
      <c r="YD70" s="1"/>
      <c r="YE70" s="1"/>
      <c r="YF70" s="1"/>
      <c r="YG70" s="1"/>
      <c r="YH70" s="1"/>
      <c r="YI70" s="1"/>
      <c r="YJ70" s="1"/>
      <c r="YK70" s="1"/>
      <c r="YL70" s="1"/>
      <c r="YM70" s="1"/>
      <c r="YN70" s="1"/>
      <c r="YO70" s="1"/>
      <c r="YP70" s="1"/>
      <c r="YQ70" s="1"/>
      <c r="YR70" s="1"/>
      <c r="YS70" s="1"/>
      <c r="YT70" s="1"/>
      <c r="YU70" s="1"/>
      <c r="YV70" s="1"/>
      <c r="YW70" s="1"/>
      <c r="YX70" s="1"/>
      <c r="YY70" s="1"/>
      <c r="YZ70" s="1"/>
      <c r="ZA70" s="1"/>
      <c r="ZB70" s="1"/>
      <c r="ZC70" s="1"/>
      <c r="ZD70" s="1"/>
      <c r="ZE70" s="1"/>
      <c r="ZF70" s="1"/>
      <c r="ZG70" s="1"/>
      <c r="ZH70" s="1"/>
      <c r="ZI70" s="1"/>
      <c r="ZJ70" s="1"/>
      <c r="ZK70" s="1"/>
      <c r="ZL70" s="1"/>
      <c r="ZM70" s="1"/>
      <c r="ZN70" s="1"/>
      <c r="ZO70" s="1"/>
      <c r="ZP70" s="1"/>
      <c r="ZQ70" s="1"/>
      <c r="ZR70" s="1"/>
      <c r="ZS70" s="1"/>
      <c r="ZT70" s="1"/>
      <c r="ZU70" s="1"/>
      <c r="ZV70" s="1"/>
      <c r="ZW70" s="1"/>
      <c r="ZX70" s="1"/>
      <c r="ZY70" s="1"/>
      <c r="ZZ70" s="1"/>
      <c r="AAA70" s="1"/>
      <c r="AAB70" s="1"/>
      <c r="AAC70" s="1"/>
      <c r="AAD70" s="1"/>
      <c r="AAE70" s="1"/>
      <c r="AAF70" s="1"/>
      <c r="AAG70" s="1"/>
      <c r="AAH70" s="1"/>
      <c r="AAI70" s="1"/>
      <c r="AAJ70" s="1"/>
      <c r="AAK70" s="1"/>
      <c r="AAL70" s="1"/>
      <c r="AAM70" s="1"/>
      <c r="AAN70" s="1"/>
      <c r="AAO70" s="1"/>
      <c r="AAP70" s="1"/>
      <c r="AAQ70" s="1"/>
      <c r="AAR70" s="1"/>
      <c r="AAS70" s="1"/>
      <c r="AAT70" s="1"/>
      <c r="AAU70" s="1"/>
      <c r="AAV70" s="1"/>
      <c r="AAW70" s="1"/>
      <c r="AAX70" s="1"/>
      <c r="AAY70" s="1"/>
      <c r="AAZ70" s="1"/>
      <c r="ABA70" s="1"/>
      <c r="ABB70" s="1"/>
      <c r="ABC70" s="1"/>
      <c r="ABD70" s="1"/>
      <c r="ABE70" s="1"/>
      <c r="ABF70" s="1"/>
      <c r="ABG70" s="1"/>
      <c r="ABH70" s="1"/>
      <c r="ABI70" s="1"/>
      <c r="ABJ70" s="1"/>
      <c r="ABK70" s="1"/>
      <c r="ABL70" s="1"/>
      <c r="ABM70" s="1"/>
      <c r="ABN70" s="1"/>
      <c r="ABO70" s="1"/>
      <c r="ABP70" s="1"/>
      <c r="ABQ70" s="1"/>
      <c r="ABR70" s="1"/>
      <c r="ABS70" s="1"/>
      <c r="ABT70" s="1"/>
      <c r="ABU70" s="1"/>
      <c r="ABV70" s="1"/>
      <c r="ABW70" s="1"/>
      <c r="ABX70" s="1"/>
      <c r="ABY70" s="1"/>
      <c r="ABZ70" s="1"/>
      <c r="ACA70" s="1"/>
      <c r="ACB70" s="1"/>
      <c r="ACC70" s="1"/>
      <c r="ACD70" s="1"/>
      <c r="ACE70" s="1"/>
      <c r="ACF70" s="1"/>
      <c r="ACG70" s="1"/>
      <c r="ACH70" s="1"/>
      <c r="ACI70" s="1"/>
      <c r="ACJ70" s="1"/>
      <c r="ACK70" s="1"/>
      <c r="ACL70" s="1"/>
      <c r="ACM70" s="1"/>
      <c r="ACN70" s="1"/>
      <c r="ACO70" s="1"/>
      <c r="ACP70" s="1"/>
      <c r="ACQ70" s="1"/>
      <c r="ACR70" s="1"/>
      <c r="ACS70" s="1"/>
      <c r="ACT70" s="1"/>
      <c r="ACU70" s="1"/>
      <c r="ACV70" s="1"/>
      <c r="ACW70" s="1"/>
      <c r="ACX70" s="1"/>
      <c r="ACY70" s="1"/>
      <c r="ACZ70" s="1"/>
      <c r="ADA70" s="1"/>
      <c r="ADB70" s="1"/>
      <c r="ADC70" s="1"/>
      <c r="ADD70" s="1"/>
      <c r="ADE70" s="1"/>
      <c r="ADF70" s="1"/>
      <c r="ADG70" s="1"/>
      <c r="ADH70" s="1"/>
      <c r="ADI70" s="1"/>
      <c r="ADJ70" s="1"/>
      <c r="ADK70" s="1"/>
      <c r="ADL70" s="1"/>
      <c r="ADM70" s="1"/>
      <c r="ADN70" s="1"/>
      <c r="ADO70" s="1"/>
      <c r="ADP70" s="1"/>
      <c r="ADQ70" s="1"/>
      <c r="ADR70" s="1"/>
      <c r="ADS70" s="1"/>
      <c r="ADT70" s="1"/>
      <c r="ADU70" s="1"/>
      <c r="ADV70" s="1"/>
      <c r="ADW70" s="1"/>
      <c r="ADX70" s="1"/>
      <c r="ADY70" s="1"/>
      <c r="ADZ70" s="1"/>
      <c r="AEA70" s="1"/>
      <c r="AEB70" s="1"/>
      <c r="AEC70" s="1"/>
      <c r="AED70" s="1"/>
      <c r="AEE70" s="1"/>
      <c r="AEF70" s="1"/>
      <c r="AEG70" s="1"/>
      <c r="AEH70" s="1"/>
      <c r="AEI70" s="1"/>
      <c r="AEJ70" s="1"/>
      <c r="AEK70" s="1"/>
      <c r="AEL70" s="1"/>
      <c r="AEM70" s="1"/>
      <c r="AEN70" s="1"/>
      <c r="AEO70" s="1"/>
      <c r="AEP70" s="1"/>
      <c r="AEQ70" s="1"/>
      <c r="AER70" s="1"/>
      <c r="AES70" s="1"/>
      <c r="AET70" s="1"/>
      <c r="AEU70" s="1"/>
      <c r="AEV70" s="1"/>
      <c r="AEW70" s="1"/>
      <c r="AEX70" s="1"/>
      <c r="AEY70" s="1"/>
      <c r="AEZ70" s="1"/>
      <c r="AFA70" s="1"/>
      <c r="AFB70" s="1"/>
      <c r="AFC70" s="1"/>
      <c r="AFD70" s="1"/>
      <c r="AFE70" s="1"/>
      <c r="AFF70" s="1"/>
      <c r="AFG70" s="1"/>
      <c r="AFH70" s="1"/>
      <c r="AFI70" s="1"/>
      <c r="AFJ70" s="1"/>
      <c r="AFK70" s="1"/>
      <c r="AFL70" s="1"/>
      <c r="AFM70" s="1"/>
      <c r="AFN70" s="1"/>
      <c r="AFO70" s="1"/>
      <c r="AFP70" s="1"/>
      <c r="AFQ70" s="1"/>
      <c r="AFR70" s="1"/>
      <c r="AFS70" s="1"/>
      <c r="AFT70" s="1"/>
      <c r="AFU70" s="1"/>
      <c r="AFV70" s="1"/>
      <c r="AFW70" s="1"/>
      <c r="AFX70" s="1"/>
      <c r="AFY70" s="1"/>
      <c r="AFZ70" s="1"/>
      <c r="AGA70" s="1"/>
      <c r="AGB70" s="1"/>
      <c r="AGC70" s="1"/>
      <c r="AGD70" s="1"/>
      <c r="AGE70" s="1"/>
      <c r="AGF70" s="1"/>
      <c r="AGG70" s="1"/>
      <c r="AGH70" s="1"/>
      <c r="AGI70" s="1"/>
      <c r="AGJ70" s="1"/>
      <c r="AGK70" s="1"/>
      <c r="AGL70" s="1"/>
      <c r="AGM70" s="1"/>
      <c r="AGN70" s="1"/>
      <c r="AGO70" s="1"/>
      <c r="AGP70" s="1"/>
      <c r="AGQ70" s="1"/>
      <c r="AGR70" s="1"/>
      <c r="AGS70" s="1"/>
      <c r="AGT70" s="1"/>
      <c r="AGU70" s="1"/>
      <c r="AGV70" s="1"/>
      <c r="AGW70" s="1"/>
      <c r="AGX70" s="1"/>
      <c r="AGY70" s="1"/>
      <c r="AGZ70" s="1"/>
      <c r="AHA70" s="1"/>
      <c r="AHB70" s="1"/>
      <c r="AHC70" s="1"/>
      <c r="AHD70" s="1"/>
      <c r="AHE70" s="1"/>
      <c r="AHF70" s="1"/>
      <c r="AHG70" s="1"/>
      <c r="AHH70" s="1"/>
      <c r="AHI70" s="1"/>
      <c r="AHJ70" s="1"/>
      <c r="AHK70" s="1"/>
      <c r="AHL70" s="1"/>
      <c r="AHM70" s="1"/>
      <c r="AHN70" s="1"/>
      <c r="AHO70" s="1"/>
      <c r="AHP70" s="1"/>
      <c r="AHQ70" s="1"/>
      <c r="AHR70" s="1"/>
      <c r="AHS70" s="1"/>
      <c r="AHT70" s="1"/>
      <c r="AHU70" s="1"/>
      <c r="AHV70" s="1"/>
      <c r="AHW70" s="1"/>
      <c r="AHX70" s="1"/>
      <c r="AHY70" s="1"/>
      <c r="AHZ70" s="1"/>
      <c r="AIA70" s="1"/>
      <c r="AIB70" s="1"/>
      <c r="AIC70" s="1"/>
      <c r="AID70" s="1"/>
      <c r="AIE70" s="1"/>
      <c r="AIF70" s="1"/>
      <c r="AIG70" s="1"/>
      <c r="AIH70" s="1"/>
      <c r="AII70" s="1"/>
      <c r="AIJ70" s="1"/>
      <c r="AIK70" s="1"/>
      <c r="AIL70" s="1"/>
      <c r="AIM70" s="1"/>
      <c r="AIN70" s="1"/>
      <c r="AIO70" s="1"/>
      <c r="AIP70" s="1"/>
      <c r="AIQ70" s="1"/>
      <c r="AIR70" s="1"/>
      <c r="AIS70" s="1"/>
      <c r="AIT70" s="1"/>
      <c r="AIU70" s="1"/>
      <c r="AIV70" s="1"/>
      <c r="AIW70" s="1"/>
      <c r="AIX70" s="1"/>
      <c r="AIY70" s="1"/>
      <c r="AIZ70" s="1"/>
      <c r="AJA70" s="1"/>
      <c r="AJB70" s="1"/>
      <c r="AJC70" s="1"/>
      <c r="AJD70" s="1"/>
      <c r="AJE70" s="1"/>
      <c r="AJF70" s="1"/>
      <c r="AJG70" s="1"/>
      <c r="AJH70" s="1"/>
      <c r="AJI70" s="1"/>
      <c r="AJJ70" s="1"/>
      <c r="AJK70" s="1"/>
      <c r="AJL70" s="1"/>
      <c r="AJM70" s="1"/>
      <c r="AJN70" s="1"/>
      <c r="AJO70" s="1"/>
      <c r="AJP70" s="1"/>
      <c r="AJQ70" s="1"/>
      <c r="AJR70" s="1"/>
      <c r="AJS70" s="1"/>
      <c r="AJT70" s="1"/>
      <c r="AJU70" s="1"/>
      <c r="AJV70" s="1"/>
      <c r="AJW70" s="1"/>
      <c r="AJX70" s="1"/>
      <c r="AJY70" s="1"/>
      <c r="AJZ70" s="1"/>
      <c r="AKA70" s="1"/>
      <c r="AKB70" s="1"/>
      <c r="AKC70" s="1"/>
      <c r="AKD70" s="1"/>
      <c r="AKE70" s="1"/>
      <c r="AKF70" s="1"/>
      <c r="AKG70" s="1"/>
      <c r="AKH70" s="1"/>
      <c r="AKI70" s="1"/>
      <c r="AKJ70" s="1"/>
      <c r="AKK70" s="1"/>
      <c r="AKL70" s="1"/>
      <c r="AKM70" s="1"/>
      <c r="AKN70" s="1"/>
      <c r="AKO70" s="1"/>
      <c r="AKP70" s="1"/>
      <c r="AKQ70" s="1"/>
      <c r="AKR70" s="1"/>
      <c r="AKS70" s="1"/>
      <c r="AKT70" s="1"/>
      <c r="AKU70" s="1"/>
      <c r="AKV70" s="1"/>
      <c r="AKW70" s="1"/>
      <c r="AKX70" s="1"/>
      <c r="AKY70" s="1"/>
      <c r="AKZ70" s="1"/>
      <c r="ALA70" s="1"/>
      <c r="ALB70" s="1"/>
      <c r="ALC70" s="1"/>
      <c r="ALD70" s="1"/>
      <c r="ALE70" s="1"/>
      <c r="ALF70" s="1"/>
      <c r="ALG70" s="1"/>
      <c r="ALH70" s="1"/>
      <c r="ALI70" s="1"/>
      <c r="ALJ70" s="1"/>
      <c r="ALK70" s="1"/>
      <c r="ALL70" s="1"/>
      <c r="ALM70" s="1"/>
      <c r="ALN70" s="1"/>
      <c r="ALO70" s="1"/>
      <c r="ALP70" s="1"/>
      <c r="ALQ70" s="1"/>
      <c r="ALR70" s="1"/>
      <c r="ALS70" s="1"/>
      <c r="ALT70" s="1"/>
      <c r="ALU70" s="1"/>
      <c r="ALV70" s="1"/>
      <c r="ALW70" s="1"/>
      <c r="ALX70" s="1"/>
      <c r="ALY70" s="1"/>
      <c r="ALZ70" s="1"/>
      <c r="AMA70" s="1"/>
      <c r="AMB70" s="1"/>
      <c r="AMC70" s="1"/>
      <c r="AMD70" s="1"/>
      <c r="AME70" s="1"/>
      <c r="AMF70" s="1"/>
      <c r="AMG70" s="1"/>
      <c r="AMH70" s="1"/>
      <c r="AMI70" s="1"/>
      <c r="AMJ70" s="1"/>
    </row>
    <row r="71" spans="1:1024" s="37" customFormat="1" ht="38.25" customHeight="1">
      <c r="A71" s="56"/>
      <c r="B71" s="47" t="s">
        <v>298</v>
      </c>
      <c r="C71" s="49"/>
      <c r="D71" s="47" t="s">
        <v>288</v>
      </c>
      <c r="E71" s="48"/>
      <c r="F71" s="48"/>
      <c r="G71" s="48"/>
      <c r="H71" s="49"/>
      <c r="I71" s="47" t="s">
        <v>93</v>
      </c>
      <c r="J71" s="49"/>
      <c r="K71" s="50">
        <v>35.24</v>
      </c>
      <c r="L71" s="51"/>
      <c r="M71" s="52">
        <f t="shared" si="4"/>
        <v>7.0480000000000001E-2</v>
      </c>
      <c r="N71" s="53"/>
      <c r="O71" s="38">
        <v>500</v>
      </c>
      <c r="P71" s="38"/>
      <c r="Q71" s="20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  <c r="IV71" s="1"/>
      <c r="IW71" s="1"/>
      <c r="IX71" s="1"/>
      <c r="IY71" s="1"/>
      <c r="IZ71" s="1"/>
      <c r="JA71" s="1"/>
      <c r="JB71" s="1"/>
      <c r="JC71" s="1"/>
      <c r="JD71" s="1"/>
      <c r="JE71" s="1"/>
      <c r="JF71" s="1"/>
      <c r="JG71" s="1"/>
      <c r="JH71" s="1"/>
      <c r="JI71" s="1"/>
      <c r="JJ71" s="1"/>
      <c r="JK71" s="1"/>
      <c r="JL71" s="1"/>
      <c r="JM71" s="1"/>
      <c r="JN71" s="1"/>
      <c r="JO71" s="1"/>
      <c r="JP71" s="1"/>
      <c r="JQ71" s="1"/>
      <c r="JR71" s="1"/>
      <c r="JS71" s="1"/>
      <c r="JT71" s="1"/>
      <c r="JU71" s="1"/>
      <c r="JV71" s="1"/>
      <c r="JW71" s="1"/>
      <c r="JX71" s="1"/>
      <c r="JY71" s="1"/>
      <c r="JZ71" s="1"/>
      <c r="KA71" s="1"/>
      <c r="KB71" s="1"/>
      <c r="KC71" s="1"/>
      <c r="KD71" s="1"/>
      <c r="KE71" s="1"/>
      <c r="KF71" s="1"/>
      <c r="KG71" s="1"/>
      <c r="KH71" s="1"/>
      <c r="KI71" s="1"/>
      <c r="KJ71" s="1"/>
      <c r="KK71" s="1"/>
      <c r="KL71" s="1"/>
      <c r="KM71" s="1"/>
      <c r="KN71" s="1"/>
      <c r="KO71" s="1"/>
      <c r="KP71" s="1"/>
      <c r="KQ71" s="1"/>
      <c r="KR71" s="1"/>
      <c r="KS71" s="1"/>
      <c r="KT71" s="1"/>
      <c r="KU71" s="1"/>
      <c r="KV71" s="1"/>
      <c r="KW71" s="1"/>
      <c r="KX71" s="1"/>
      <c r="KY71" s="1"/>
      <c r="KZ71" s="1"/>
      <c r="LA71" s="1"/>
      <c r="LB71" s="1"/>
      <c r="LC71" s="1"/>
      <c r="LD71" s="1"/>
      <c r="LE71" s="1"/>
      <c r="LF71" s="1"/>
      <c r="LG71" s="1"/>
      <c r="LH71" s="1"/>
      <c r="LI71" s="1"/>
      <c r="LJ71" s="1"/>
      <c r="LK71" s="1"/>
      <c r="LL71" s="1"/>
      <c r="LM71" s="1"/>
      <c r="LN71" s="1"/>
      <c r="LO71" s="1"/>
      <c r="LP71" s="1"/>
      <c r="LQ71" s="1"/>
      <c r="LR71" s="1"/>
      <c r="LS71" s="1"/>
      <c r="LT71" s="1"/>
      <c r="LU71" s="1"/>
      <c r="LV71" s="1"/>
      <c r="LW71" s="1"/>
      <c r="LX71" s="1"/>
      <c r="LY71" s="1"/>
      <c r="LZ71" s="1"/>
      <c r="MA71" s="1"/>
      <c r="MB71" s="1"/>
      <c r="MC71" s="1"/>
      <c r="MD71" s="1"/>
      <c r="ME71" s="1"/>
      <c r="MF71" s="1"/>
      <c r="MG71" s="1"/>
      <c r="MH71" s="1"/>
      <c r="MI71" s="1"/>
      <c r="MJ71" s="1"/>
      <c r="MK71" s="1"/>
      <c r="ML71" s="1"/>
      <c r="MM71" s="1"/>
      <c r="MN71" s="1"/>
      <c r="MO71" s="1"/>
      <c r="MP71" s="1"/>
      <c r="MQ71" s="1"/>
      <c r="MR71" s="1"/>
      <c r="MS71" s="1"/>
      <c r="MT71" s="1"/>
      <c r="MU71" s="1"/>
      <c r="MV71" s="1"/>
      <c r="MW71" s="1"/>
      <c r="MX71" s="1"/>
      <c r="MY71" s="1"/>
      <c r="MZ71" s="1"/>
      <c r="NA71" s="1"/>
      <c r="NB71" s="1"/>
      <c r="NC71" s="1"/>
      <c r="ND71" s="1"/>
      <c r="NE71" s="1"/>
      <c r="NF71" s="1"/>
      <c r="NG71" s="1"/>
      <c r="NH71" s="1"/>
      <c r="NI71" s="1"/>
      <c r="NJ71" s="1"/>
      <c r="NK71" s="1"/>
      <c r="NL71" s="1"/>
      <c r="NM71" s="1"/>
      <c r="NN71" s="1"/>
      <c r="NO71" s="1"/>
      <c r="NP71" s="1"/>
      <c r="NQ71" s="1"/>
      <c r="NR71" s="1"/>
      <c r="NS71" s="1"/>
      <c r="NT71" s="1"/>
      <c r="NU71" s="1"/>
      <c r="NV71" s="1"/>
      <c r="NW71" s="1"/>
      <c r="NX71" s="1"/>
      <c r="NY71" s="1"/>
      <c r="NZ71" s="1"/>
      <c r="OA71" s="1"/>
      <c r="OB71" s="1"/>
      <c r="OC71" s="1"/>
      <c r="OD71" s="1"/>
      <c r="OE71" s="1"/>
      <c r="OF71" s="1"/>
      <c r="OG71" s="1"/>
      <c r="OH71" s="1"/>
      <c r="OI71" s="1"/>
      <c r="OJ71" s="1"/>
      <c r="OK71" s="1"/>
      <c r="OL71" s="1"/>
      <c r="OM71" s="1"/>
      <c r="ON71" s="1"/>
      <c r="OO71" s="1"/>
      <c r="OP71" s="1"/>
      <c r="OQ71" s="1"/>
      <c r="OR71" s="1"/>
      <c r="OS71" s="1"/>
      <c r="OT71" s="1"/>
      <c r="OU71" s="1"/>
      <c r="OV71" s="1"/>
      <c r="OW71" s="1"/>
      <c r="OX71" s="1"/>
      <c r="OY71" s="1"/>
      <c r="OZ71" s="1"/>
      <c r="PA71" s="1"/>
      <c r="PB71" s="1"/>
      <c r="PC71" s="1"/>
      <c r="PD71" s="1"/>
      <c r="PE71" s="1"/>
      <c r="PF71" s="1"/>
      <c r="PG71" s="1"/>
      <c r="PH71" s="1"/>
      <c r="PI71" s="1"/>
      <c r="PJ71" s="1"/>
      <c r="PK71" s="1"/>
      <c r="PL71" s="1"/>
      <c r="PM71" s="1"/>
      <c r="PN71" s="1"/>
      <c r="PO71" s="1"/>
      <c r="PP71" s="1"/>
      <c r="PQ71" s="1"/>
      <c r="PR71" s="1"/>
      <c r="PS71" s="1"/>
      <c r="PT71" s="1"/>
      <c r="PU71" s="1"/>
      <c r="PV71" s="1"/>
      <c r="PW71" s="1"/>
      <c r="PX71" s="1"/>
      <c r="PY71" s="1"/>
      <c r="PZ71" s="1"/>
      <c r="QA71" s="1"/>
      <c r="QB71" s="1"/>
      <c r="QC71" s="1"/>
      <c r="QD71" s="1"/>
      <c r="QE71" s="1"/>
      <c r="QF71" s="1"/>
      <c r="QG71" s="1"/>
      <c r="QH71" s="1"/>
      <c r="QI71" s="1"/>
      <c r="QJ71" s="1"/>
      <c r="QK71" s="1"/>
      <c r="QL71" s="1"/>
      <c r="QM71" s="1"/>
      <c r="QN71" s="1"/>
      <c r="QO71" s="1"/>
      <c r="QP71" s="1"/>
      <c r="QQ71" s="1"/>
      <c r="QR71" s="1"/>
      <c r="QS71" s="1"/>
      <c r="QT71" s="1"/>
      <c r="QU71" s="1"/>
      <c r="QV71" s="1"/>
      <c r="QW71" s="1"/>
      <c r="QX71" s="1"/>
      <c r="QY71" s="1"/>
      <c r="QZ71" s="1"/>
      <c r="RA71" s="1"/>
      <c r="RB71" s="1"/>
      <c r="RC71" s="1"/>
      <c r="RD71" s="1"/>
      <c r="RE71" s="1"/>
      <c r="RF71" s="1"/>
      <c r="RG71" s="1"/>
      <c r="RH71" s="1"/>
      <c r="RI71" s="1"/>
      <c r="RJ71" s="1"/>
      <c r="RK71" s="1"/>
      <c r="RL71" s="1"/>
      <c r="RM71" s="1"/>
      <c r="RN71" s="1"/>
      <c r="RO71" s="1"/>
      <c r="RP71" s="1"/>
      <c r="RQ71" s="1"/>
      <c r="RR71" s="1"/>
      <c r="RS71" s="1"/>
      <c r="RT71" s="1"/>
      <c r="RU71" s="1"/>
      <c r="RV71" s="1"/>
      <c r="RW71" s="1"/>
      <c r="RX71" s="1"/>
      <c r="RY71" s="1"/>
      <c r="RZ71" s="1"/>
      <c r="SA71" s="1"/>
      <c r="SB71" s="1"/>
      <c r="SC71" s="1"/>
      <c r="SD71" s="1"/>
      <c r="SE71" s="1"/>
      <c r="SF71" s="1"/>
      <c r="SG71" s="1"/>
      <c r="SH71" s="1"/>
      <c r="SI71" s="1"/>
      <c r="SJ71" s="1"/>
      <c r="SK71" s="1"/>
      <c r="SL71" s="1"/>
      <c r="SM71" s="1"/>
      <c r="SN71" s="1"/>
      <c r="SO71" s="1"/>
      <c r="SP71" s="1"/>
      <c r="SQ71" s="1"/>
      <c r="SR71" s="1"/>
      <c r="SS71" s="1"/>
      <c r="ST71" s="1"/>
      <c r="SU71" s="1"/>
      <c r="SV71" s="1"/>
      <c r="SW71" s="1"/>
      <c r="SX71" s="1"/>
      <c r="SY71" s="1"/>
      <c r="SZ71" s="1"/>
      <c r="TA71" s="1"/>
      <c r="TB71" s="1"/>
      <c r="TC71" s="1"/>
      <c r="TD71" s="1"/>
      <c r="TE71" s="1"/>
      <c r="TF71" s="1"/>
      <c r="TG71" s="1"/>
      <c r="TH71" s="1"/>
      <c r="TI71" s="1"/>
      <c r="TJ71" s="1"/>
      <c r="TK71" s="1"/>
      <c r="TL71" s="1"/>
      <c r="TM71" s="1"/>
      <c r="TN71" s="1"/>
      <c r="TO71" s="1"/>
      <c r="TP71" s="1"/>
      <c r="TQ71" s="1"/>
      <c r="TR71" s="1"/>
      <c r="TS71" s="1"/>
      <c r="TT71" s="1"/>
      <c r="TU71" s="1"/>
      <c r="TV71" s="1"/>
      <c r="TW71" s="1"/>
      <c r="TX71" s="1"/>
      <c r="TY71" s="1"/>
      <c r="TZ71" s="1"/>
      <c r="UA71" s="1"/>
      <c r="UB71" s="1"/>
      <c r="UC71" s="1"/>
      <c r="UD71" s="1"/>
      <c r="UE71" s="1"/>
      <c r="UF71" s="1"/>
      <c r="UG71" s="1"/>
      <c r="UH71" s="1"/>
      <c r="UI71" s="1"/>
      <c r="UJ71" s="1"/>
      <c r="UK71" s="1"/>
      <c r="UL71" s="1"/>
      <c r="UM71" s="1"/>
      <c r="UN71" s="1"/>
      <c r="UO71" s="1"/>
      <c r="UP71" s="1"/>
      <c r="UQ71" s="1"/>
      <c r="UR71" s="1"/>
      <c r="US71" s="1"/>
      <c r="UT71" s="1"/>
      <c r="UU71" s="1"/>
      <c r="UV71" s="1"/>
      <c r="UW71" s="1"/>
      <c r="UX71" s="1"/>
      <c r="UY71" s="1"/>
      <c r="UZ71" s="1"/>
      <c r="VA71" s="1"/>
      <c r="VB71" s="1"/>
      <c r="VC71" s="1"/>
      <c r="VD71" s="1"/>
      <c r="VE71" s="1"/>
      <c r="VF71" s="1"/>
      <c r="VG71" s="1"/>
      <c r="VH71" s="1"/>
      <c r="VI71" s="1"/>
      <c r="VJ71" s="1"/>
      <c r="VK71" s="1"/>
      <c r="VL71" s="1"/>
      <c r="VM71" s="1"/>
      <c r="VN71" s="1"/>
      <c r="VO71" s="1"/>
      <c r="VP71" s="1"/>
      <c r="VQ71" s="1"/>
      <c r="VR71" s="1"/>
      <c r="VS71" s="1"/>
      <c r="VT71" s="1"/>
      <c r="VU71" s="1"/>
      <c r="VV71" s="1"/>
      <c r="VW71" s="1"/>
      <c r="VX71" s="1"/>
      <c r="VY71" s="1"/>
      <c r="VZ71" s="1"/>
      <c r="WA71" s="1"/>
      <c r="WB71" s="1"/>
      <c r="WC71" s="1"/>
      <c r="WD71" s="1"/>
      <c r="WE71" s="1"/>
      <c r="WF71" s="1"/>
      <c r="WG71" s="1"/>
      <c r="WH71" s="1"/>
      <c r="WI71" s="1"/>
      <c r="WJ71" s="1"/>
      <c r="WK71" s="1"/>
      <c r="WL71" s="1"/>
      <c r="WM71" s="1"/>
      <c r="WN71" s="1"/>
      <c r="WO71" s="1"/>
      <c r="WP71" s="1"/>
      <c r="WQ71" s="1"/>
      <c r="WR71" s="1"/>
      <c r="WS71" s="1"/>
      <c r="WT71" s="1"/>
      <c r="WU71" s="1"/>
      <c r="WV71" s="1"/>
      <c r="WW71" s="1"/>
      <c r="WX71" s="1"/>
      <c r="WY71" s="1"/>
      <c r="WZ71" s="1"/>
      <c r="XA71" s="1"/>
      <c r="XB71" s="1"/>
      <c r="XC71" s="1"/>
      <c r="XD71" s="1"/>
      <c r="XE71" s="1"/>
      <c r="XF71" s="1"/>
      <c r="XG71" s="1"/>
      <c r="XH71" s="1"/>
      <c r="XI71" s="1"/>
      <c r="XJ71" s="1"/>
      <c r="XK71" s="1"/>
      <c r="XL71" s="1"/>
      <c r="XM71" s="1"/>
      <c r="XN71" s="1"/>
      <c r="XO71" s="1"/>
      <c r="XP71" s="1"/>
      <c r="XQ71" s="1"/>
      <c r="XR71" s="1"/>
      <c r="XS71" s="1"/>
      <c r="XT71" s="1"/>
      <c r="XU71" s="1"/>
      <c r="XV71" s="1"/>
      <c r="XW71" s="1"/>
      <c r="XX71" s="1"/>
      <c r="XY71" s="1"/>
      <c r="XZ71" s="1"/>
      <c r="YA71" s="1"/>
      <c r="YB71" s="1"/>
      <c r="YC71" s="1"/>
      <c r="YD71" s="1"/>
      <c r="YE71" s="1"/>
      <c r="YF71" s="1"/>
      <c r="YG71" s="1"/>
      <c r="YH71" s="1"/>
      <c r="YI71" s="1"/>
      <c r="YJ71" s="1"/>
      <c r="YK71" s="1"/>
      <c r="YL71" s="1"/>
      <c r="YM71" s="1"/>
      <c r="YN71" s="1"/>
      <c r="YO71" s="1"/>
      <c r="YP71" s="1"/>
      <c r="YQ71" s="1"/>
      <c r="YR71" s="1"/>
      <c r="YS71" s="1"/>
      <c r="YT71" s="1"/>
      <c r="YU71" s="1"/>
      <c r="YV71" s="1"/>
      <c r="YW71" s="1"/>
      <c r="YX71" s="1"/>
      <c r="YY71" s="1"/>
      <c r="YZ71" s="1"/>
      <c r="ZA71" s="1"/>
      <c r="ZB71" s="1"/>
      <c r="ZC71" s="1"/>
      <c r="ZD71" s="1"/>
      <c r="ZE71" s="1"/>
      <c r="ZF71" s="1"/>
      <c r="ZG71" s="1"/>
      <c r="ZH71" s="1"/>
      <c r="ZI71" s="1"/>
      <c r="ZJ71" s="1"/>
      <c r="ZK71" s="1"/>
      <c r="ZL71" s="1"/>
      <c r="ZM71" s="1"/>
      <c r="ZN71" s="1"/>
      <c r="ZO71" s="1"/>
      <c r="ZP71" s="1"/>
      <c r="ZQ71" s="1"/>
      <c r="ZR71" s="1"/>
      <c r="ZS71" s="1"/>
      <c r="ZT71" s="1"/>
      <c r="ZU71" s="1"/>
      <c r="ZV71" s="1"/>
      <c r="ZW71" s="1"/>
      <c r="ZX71" s="1"/>
      <c r="ZY71" s="1"/>
      <c r="ZZ71" s="1"/>
      <c r="AAA71" s="1"/>
      <c r="AAB71" s="1"/>
      <c r="AAC71" s="1"/>
      <c r="AAD71" s="1"/>
      <c r="AAE71" s="1"/>
      <c r="AAF71" s="1"/>
      <c r="AAG71" s="1"/>
      <c r="AAH71" s="1"/>
      <c r="AAI71" s="1"/>
      <c r="AAJ71" s="1"/>
      <c r="AAK71" s="1"/>
      <c r="AAL71" s="1"/>
      <c r="AAM71" s="1"/>
      <c r="AAN71" s="1"/>
      <c r="AAO71" s="1"/>
      <c r="AAP71" s="1"/>
      <c r="AAQ71" s="1"/>
      <c r="AAR71" s="1"/>
      <c r="AAS71" s="1"/>
      <c r="AAT71" s="1"/>
      <c r="AAU71" s="1"/>
      <c r="AAV71" s="1"/>
      <c r="AAW71" s="1"/>
      <c r="AAX71" s="1"/>
      <c r="AAY71" s="1"/>
      <c r="AAZ71" s="1"/>
      <c r="ABA71" s="1"/>
      <c r="ABB71" s="1"/>
      <c r="ABC71" s="1"/>
      <c r="ABD71" s="1"/>
      <c r="ABE71" s="1"/>
      <c r="ABF71" s="1"/>
      <c r="ABG71" s="1"/>
      <c r="ABH71" s="1"/>
      <c r="ABI71" s="1"/>
      <c r="ABJ71" s="1"/>
      <c r="ABK71" s="1"/>
      <c r="ABL71" s="1"/>
      <c r="ABM71" s="1"/>
      <c r="ABN71" s="1"/>
      <c r="ABO71" s="1"/>
      <c r="ABP71" s="1"/>
      <c r="ABQ71" s="1"/>
      <c r="ABR71" s="1"/>
      <c r="ABS71" s="1"/>
      <c r="ABT71" s="1"/>
      <c r="ABU71" s="1"/>
      <c r="ABV71" s="1"/>
      <c r="ABW71" s="1"/>
      <c r="ABX71" s="1"/>
      <c r="ABY71" s="1"/>
      <c r="ABZ71" s="1"/>
      <c r="ACA71" s="1"/>
      <c r="ACB71" s="1"/>
      <c r="ACC71" s="1"/>
      <c r="ACD71" s="1"/>
      <c r="ACE71" s="1"/>
      <c r="ACF71" s="1"/>
      <c r="ACG71" s="1"/>
      <c r="ACH71" s="1"/>
      <c r="ACI71" s="1"/>
      <c r="ACJ71" s="1"/>
      <c r="ACK71" s="1"/>
      <c r="ACL71" s="1"/>
      <c r="ACM71" s="1"/>
      <c r="ACN71" s="1"/>
      <c r="ACO71" s="1"/>
      <c r="ACP71" s="1"/>
      <c r="ACQ71" s="1"/>
      <c r="ACR71" s="1"/>
      <c r="ACS71" s="1"/>
      <c r="ACT71" s="1"/>
      <c r="ACU71" s="1"/>
      <c r="ACV71" s="1"/>
      <c r="ACW71" s="1"/>
      <c r="ACX71" s="1"/>
      <c r="ACY71" s="1"/>
      <c r="ACZ71" s="1"/>
      <c r="ADA71" s="1"/>
      <c r="ADB71" s="1"/>
      <c r="ADC71" s="1"/>
      <c r="ADD71" s="1"/>
      <c r="ADE71" s="1"/>
      <c r="ADF71" s="1"/>
      <c r="ADG71" s="1"/>
      <c r="ADH71" s="1"/>
      <c r="ADI71" s="1"/>
      <c r="ADJ71" s="1"/>
      <c r="ADK71" s="1"/>
      <c r="ADL71" s="1"/>
      <c r="ADM71" s="1"/>
      <c r="ADN71" s="1"/>
      <c r="ADO71" s="1"/>
      <c r="ADP71" s="1"/>
      <c r="ADQ71" s="1"/>
      <c r="ADR71" s="1"/>
      <c r="ADS71" s="1"/>
      <c r="ADT71" s="1"/>
      <c r="ADU71" s="1"/>
      <c r="ADV71" s="1"/>
      <c r="ADW71" s="1"/>
      <c r="ADX71" s="1"/>
      <c r="ADY71" s="1"/>
      <c r="ADZ71" s="1"/>
      <c r="AEA71" s="1"/>
      <c r="AEB71" s="1"/>
      <c r="AEC71" s="1"/>
      <c r="AED71" s="1"/>
      <c r="AEE71" s="1"/>
      <c r="AEF71" s="1"/>
      <c r="AEG71" s="1"/>
      <c r="AEH71" s="1"/>
      <c r="AEI71" s="1"/>
      <c r="AEJ71" s="1"/>
      <c r="AEK71" s="1"/>
      <c r="AEL71" s="1"/>
      <c r="AEM71" s="1"/>
      <c r="AEN71" s="1"/>
      <c r="AEO71" s="1"/>
      <c r="AEP71" s="1"/>
      <c r="AEQ71" s="1"/>
      <c r="AER71" s="1"/>
      <c r="AES71" s="1"/>
      <c r="AET71" s="1"/>
      <c r="AEU71" s="1"/>
      <c r="AEV71" s="1"/>
      <c r="AEW71" s="1"/>
      <c r="AEX71" s="1"/>
      <c r="AEY71" s="1"/>
      <c r="AEZ71" s="1"/>
      <c r="AFA71" s="1"/>
      <c r="AFB71" s="1"/>
      <c r="AFC71" s="1"/>
      <c r="AFD71" s="1"/>
      <c r="AFE71" s="1"/>
      <c r="AFF71" s="1"/>
      <c r="AFG71" s="1"/>
      <c r="AFH71" s="1"/>
      <c r="AFI71" s="1"/>
      <c r="AFJ71" s="1"/>
      <c r="AFK71" s="1"/>
      <c r="AFL71" s="1"/>
      <c r="AFM71" s="1"/>
      <c r="AFN71" s="1"/>
      <c r="AFO71" s="1"/>
      <c r="AFP71" s="1"/>
      <c r="AFQ71" s="1"/>
      <c r="AFR71" s="1"/>
      <c r="AFS71" s="1"/>
      <c r="AFT71" s="1"/>
      <c r="AFU71" s="1"/>
      <c r="AFV71" s="1"/>
      <c r="AFW71" s="1"/>
      <c r="AFX71" s="1"/>
      <c r="AFY71" s="1"/>
      <c r="AFZ71" s="1"/>
      <c r="AGA71" s="1"/>
      <c r="AGB71" s="1"/>
      <c r="AGC71" s="1"/>
      <c r="AGD71" s="1"/>
      <c r="AGE71" s="1"/>
      <c r="AGF71" s="1"/>
      <c r="AGG71" s="1"/>
      <c r="AGH71" s="1"/>
      <c r="AGI71" s="1"/>
      <c r="AGJ71" s="1"/>
      <c r="AGK71" s="1"/>
      <c r="AGL71" s="1"/>
      <c r="AGM71" s="1"/>
      <c r="AGN71" s="1"/>
      <c r="AGO71" s="1"/>
      <c r="AGP71" s="1"/>
      <c r="AGQ71" s="1"/>
      <c r="AGR71" s="1"/>
      <c r="AGS71" s="1"/>
      <c r="AGT71" s="1"/>
      <c r="AGU71" s="1"/>
      <c r="AGV71" s="1"/>
      <c r="AGW71" s="1"/>
      <c r="AGX71" s="1"/>
      <c r="AGY71" s="1"/>
      <c r="AGZ71" s="1"/>
      <c r="AHA71" s="1"/>
      <c r="AHB71" s="1"/>
      <c r="AHC71" s="1"/>
      <c r="AHD71" s="1"/>
      <c r="AHE71" s="1"/>
      <c r="AHF71" s="1"/>
      <c r="AHG71" s="1"/>
      <c r="AHH71" s="1"/>
      <c r="AHI71" s="1"/>
      <c r="AHJ71" s="1"/>
      <c r="AHK71" s="1"/>
      <c r="AHL71" s="1"/>
      <c r="AHM71" s="1"/>
      <c r="AHN71" s="1"/>
      <c r="AHO71" s="1"/>
      <c r="AHP71" s="1"/>
      <c r="AHQ71" s="1"/>
      <c r="AHR71" s="1"/>
      <c r="AHS71" s="1"/>
      <c r="AHT71" s="1"/>
      <c r="AHU71" s="1"/>
      <c r="AHV71" s="1"/>
      <c r="AHW71" s="1"/>
      <c r="AHX71" s="1"/>
      <c r="AHY71" s="1"/>
      <c r="AHZ71" s="1"/>
      <c r="AIA71" s="1"/>
      <c r="AIB71" s="1"/>
      <c r="AIC71" s="1"/>
      <c r="AID71" s="1"/>
      <c r="AIE71" s="1"/>
      <c r="AIF71" s="1"/>
      <c r="AIG71" s="1"/>
      <c r="AIH71" s="1"/>
      <c r="AII71" s="1"/>
      <c r="AIJ71" s="1"/>
      <c r="AIK71" s="1"/>
      <c r="AIL71" s="1"/>
      <c r="AIM71" s="1"/>
      <c r="AIN71" s="1"/>
      <c r="AIO71" s="1"/>
      <c r="AIP71" s="1"/>
      <c r="AIQ71" s="1"/>
      <c r="AIR71" s="1"/>
      <c r="AIS71" s="1"/>
      <c r="AIT71" s="1"/>
      <c r="AIU71" s="1"/>
      <c r="AIV71" s="1"/>
      <c r="AIW71" s="1"/>
      <c r="AIX71" s="1"/>
      <c r="AIY71" s="1"/>
      <c r="AIZ71" s="1"/>
      <c r="AJA71" s="1"/>
      <c r="AJB71" s="1"/>
      <c r="AJC71" s="1"/>
      <c r="AJD71" s="1"/>
      <c r="AJE71" s="1"/>
      <c r="AJF71" s="1"/>
      <c r="AJG71" s="1"/>
      <c r="AJH71" s="1"/>
      <c r="AJI71" s="1"/>
      <c r="AJJ71" s="1"/>
      <c r="AJK71" s="1"/>
      <c r="AJL71" s="1"/>
      <c r="AJM71" s="1"/>
      <c r="AJN71" s="1"/>
      <c r="AJO71" s="1"/>
      <c r="AJP71" s="1"/>
      <c r="AJQ71" s="1"/>
      <c r="AJR71" s="1"/>
      <c r="AJS71" s="1"/>
      <c r="AJT71" s="1"/>
      <c r="AJU71" s="1"/>
      <c r="AJV71" s="1"/>
      <c r="AJW71" s="1"/>
      <c r="AJX71" s="1"/>
      <c r="AJY71" s="1"/>
      <c r="AJZ71" s="1"/>
      <c r="AKA71" s="1"/>
      <c r="AKB71" s="1"/>
      <c r="AKC71" s="1"/>
      <c r="AKD71" s="1"/>
      <c r="AKE71" s="1"/>
      <c r="AKF71" s="1"/>
      <c r="AKG71" s="1"/>
      <c r="AKH71" s="1"/>
      <c r="AKI71" s="1"/>
      <c r="AKJ71" s="1"/>
      <c r="AKK71" s="1"/>
      <c r="AKL71" s="1"/>
      <c r="AKM71" s="1"/>
      <c r="AKN71" s="1"/>
      <c r="AKO71" s="1"/>
      <c r="AKP71" s="1"/>
      <c r="AKQ71" s="1"/>
      <c r="AKR71" s="1"/>
      <c r="AKS71" s="1"/>
      <c r="AKT71" s="1"/>
      <c r="AKU71" s="1"/>
      <c r="AKV71" s="1"/>
      <c r="AKW71" s="1"/>
      <c r="AKX71" s="1"/>
      <c r="AKY71" s="1"/>
      <c r="AKZ71" s="1"/>
      <c r="ALA71" s="1"/>
      <c r="ALB71" s="1"/>
      <c r="ALC71" s="1"/>
      <c r="ALD71" s="1"/>
      <c r="ALE71" s="1"/>
      <c r="ALF71" s="1"/>
      <c r="ALG71" s="1"/>
      <c r="ALH71" s="1"/>
      <c r="ALI71" s="1"/>
      <c r="ALJ71" s="1"/>
      <c r="ALK71" s="1"/>
      <c r="ALL71" s="1"/>
      <c r="ALM71" s="1"/>
      <c r="ALN71" s="1"/>
      <c r="ALO71" s="1"/>
      <c r="ALP71" s="1"/>
      <c r="ALQ71" s="1"/>
      <c r="ALR71" s="1"/>
      <c r="ALS71" s="1"/>
      <c r="ALT71" s="1"/>
      <c r="ALU71" s="1"/>
      <c r="ALV71" s="1"/>
      <c r="ALW71" s="1"/>
      <c r="ALX71" s="1"/>
      <c r="ALY71" s="1"/>
      <c r="ALZ71" s="1"/>
      <c r="AMA71" s="1"/>
      <c r="AMB71" s="1"/>
      <c r="AMC71" s="1"/>
      <c r="AMD71" s="1"/>
      <c r="AME71" s="1"/>
      <c r="AMF71" s="1"/>
      <c r="AMG71" s="1"/>
      <c r="AMH71" s="1"/>
      <c r="AMI71" s="1"/>
      <c r="AMJ71" s="1"/>
    </row>
    <row r="72" spans="1:1024" s="37" customFormat="1" ht="51.75" customHeight="1">
      <c r="A72" s="56"/>
      <c r="B72" s="47" t="s">
        <v>78</v>
      </c>
      <c r="C72" s="49"/>
      <c r="D72" s="47" t="s">
        <v>299</v>
      </c>
      <c r="E72" s="48"/>
      <c r="F72" s="48"/>
      <c r="G72" s="48"/>
      <c r="H72" s="49"/>
      <c r="I72" s="47" t="s">
        <v>79</v>
      </c>
      <c r="J72" s="49"/>
      <c r="K72" s="50">
        <v>740.14</v>
      </c>
      <c r="L72" s="51"/>
      <c r="M72" s="52">
        <f t="shared" si="4"/>
        <v>7.4013999999999996E-2</v>
      </c>
      <c r="N72" s="53"/>
      <c r="O72" s="38">
        <v>10000</v>
      </c>
      <c r="P72" s="38"/>
      <c r="Q72" s="20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  <c r="LA72" s="1"/>
      <c r="LB72" s="1"/>
      <c r="LC72" s="1"/>
      <c r="LD72" s="1"/>
      <c r="LE72" s="1"/>
      <c r="LF72" s="1"/>
      <c r="LG72" s="1"/>
      <c r="LH72" s="1"/>
      <c r="LI72" s="1"/>
      <c r="LJ72" s="1"/>
      <c r="LK72" s="1"/>
      <c r="LL72" s="1"/>
      <c r="LM72" s="1"/>
      <c r="LN72" s="1"/>
      <c r="LO72" s="1"/>
      <c r="LP72" s="1"/>
      <c r="LQ72" s="1"/>
      <c r="LR72" s="1"/>
      <c r="LS72" s="1"/>
      <c r="LT72" s="1"/>
      <c r="LU72" s="1"/>
      <c r="LV72" s="1"/>
      <c r="LW72" s="1"/>
      <c r="LX72" s="1"/>
      <c r="LY72" s="1"/>
      <c r="LZ72" s="1"/>
      <c r="MA72" s="1"/>
      <c r="MB72" s="1"/>
      <c r="MC72" s="1"/>
      <c r="MD72" s="1"/>
      <c r="ME72" s="1"/>
      <c r="MF72" s="1"/>
      <c r="MG72" s="1"/>
      <c r="MH72" s="1"/>
      <c r="MI72" s="1"/>
      <c r="MJ72" s="1"/>
      <c r="MK72" s="1"/>
      <c r="ML72" s="1"/>
      <c r="MM72" s="1"/>
      <c r="MN72" s="1"/>
      <c r="MO72" s="1"/>
      <c r="MP72" s="1"/>
      <c r="MQ72" s="1"/>
      <c r="MR72" s="1"/>
      <c r="MS72" s="1"/>
      <c r="MT72" s="1"/>
      <c r="MU72" s="1"/>
      <c r="MV72" s="1"/>
      <c r="MW72" s="1"/>
      <c r="MX72" s="1"/>
      <c r="MY72" s="1"/>
      <c r="MZ72" s="1"/>
      <c r="NA72" s="1"/>
      <c r="NB72" s="1"/>
      <c r="NC72" s="1"/>
      <c r="ND72" s="1"/>
      <c r="NE72" s="1"/>
      <c r="NF72" s="1"/>
      <c r="NG72" s="1"/>
      <c r="NH72" s="1"/>
      <c r="NI72" s="1"/>
      <c r="NJ72" s="1"/>
      <c r="NK72" s="1"/>
      <c r="NL72" s="1"/>
      <c r="NM72" s="1"/>
      <c r="NN72" s="1"/>
      <c r="NO72" s="1"/>
      <c r="NP72" s="1"/>
      <c r="NQ72" s="1"/>
      <c r="NR72" s="1"/>
      <c r="NS72" s="1"/>
      <c r="NT72" s="1"/>
      <c r="NU72" s="1"/>
      <c r="NV72" s="1"/>
      <c r="NW72" s="1"/>
      <c r="NX72" s="1"/>
      <c r="NY72" s="1"/>
      <c r="NZ72" s="1"/>
      <c r="OA72" s="1"/>
      <c r="OB72" s="1"/>
      <c r="OC72" s="1"/>
      <c r="OD72" s="1"/>
      <c r="OE72" s="1"/>
      <c r="OF72" s="1"/>
      <c r="OG72" s="1"/>
      <c r="OH72" s="1"/>
      <c r="OI72" s="1"/>
      <c r="OJ72" s="1"/>
      <c r="OK72" s="1"/>
      <c r="OL72" s="1"/>
      <c r="OM72" s="1"/>
      <c r="ON72" s="1"/>
      <c r="OO72" s="1"/>
      <c r="OP72" s="1"/>
      <c r="OQ72" s="1"/>
      <c r="OR72" s="1"/>
      <c r="OS72" s="1"/>
      <c r="OT72" s="1"/>
      <c r="OU72" s="1"/>
      <c r="OV72" s="1"/>
      <c r="OW72" s="1"/>
      <c r="OX72" s="1"/>
      <c r="OY72" s="1"/>
      <c r="OZ72" s="1"/>
      <c r="PA72" s="1"/>
      <c r="PB72" s="1"/>
      <c r="PC72" s="1"/>
      <c r="PD72" s="1"/>
      <c r="PE72" s="1"/>
      <c r="PF72" s="1"/>
      <c r="PG72" s="1"/>
      <c r="PH72" s="1"/>
      <c r="PI72" s="1"/>
      <c r="PJ72" s="1"/>
      <c r="PK72" s="1"/>
      <c r="PL72" s="1"/>
      <c r="PM72" s="1"/>
      <c r="PN72" s="1"/>
      <c r="PO72" s="1"/>
      <c r="PP72" s="1"/>
      <c r="PQ72" s="1"/>
      <c r="PR72" s="1"/>
      <c r="PS72" s="1"/>
      <c r="PT72" s="1"/>
      <c r="PU72" s="1"/>
      <c r="PV72" s="1"/>
      <c r="PW72" s="1"/>
      <c r="PX72" s="1"/>
      <c r="PY72" s="1"/>
      <c r="PZ72" s="1"/>
      <c r="QA72" s="1"/>
      <c r="QB72" s="1"/>
      <c r="QC72" s="1"/>
      <c r="QD72" s="1"/>
      <c r="QE72" s="1"/>
      <c r="QF72" s="1"/>
      <c r="QG72" s="1"/>
      <c r="QH72" s="1"/>
      <c r="QI72" s="1"/>
      <c r="QJ72" s="1"/>
      <c r="QK72" s="1"/>
      <c r="QL72" s="1"/>
      <c r="QM72" s="1"/>
      <c r="QN72" s="1"/>
      <c r="QO72" s="1"/>
      <c r="QP72" s="1"/>
      <c r="QQ72" s="1"/>
      <c r="QR72" s="1"/>
      <c r="QS72" s="1"/>
      <c r="QT72" s="1"/>
      <c r="QU72" s="1"/>
      <c r="QV72" s="1"/>
      <c r="QW72" s="1"/>
      <c r="QX72" s="1"/>
      <c r="QY72" s="1"/>
      <c r="QZ72" s="1"/>
      <c r="RA72" s="1"/>
      <c r="RB72" s="1"/>
      <c r="RC72" s="1"/>
      <c r="RD72" s="1"/>
      <c r="RE72" s="1"/>
      <c r="RF72" s="1"/>
      <c r="RG72" s="1"/>
      <c r="RH72" s="1"/>
      <c r="RI72" s="1"/>
      <c r="RJ72" s="1"/>
      <c r="RK72" s="1"/>
      <c r="RL72" s="1"/>
      <c r="RM72" s="1"/>
      <c r="RN72" s="1"/>
      <c r="RO72" s="1"/>
      <c r="RP72" s="1"/>
      <c r="RQ72" s="1"/>
      <c r="RR72" s="1"/>
      <c r="RS72" s="1"/>
      <c r="RT72" s="1"/>
      <c r="RU72" s="1"/>
      <c r="RV72" s="1"/>
      <c r="RW72" s="1"/>
      <c r="RX72" s="1"/>
      <c r="RY72" s="1"/>
      <c r="RZ72" s="1"/>
      <c r="SA72" s="1"/>
      <c r="SB72" s="1"/>
      <c r="SC72" s="1"/>
      <c r="SD72" s="1"/>
      <c r="SE72" s="1"/>
      <c r="SF72" s="1"/>
      <c r="SG72" s="1"/>
      <c r="SH72" s="1"/>
      <c r="SI72" s="1"/>
      <c r="SJ72" s="1"/>
      <c r="SK72" s="1"/>
      <c r="SL72" s="1"/>
      <c r="SM72" s="1"/>
      <c r="SN72" s="1"/>
      <c r="SO72" s="1"/>
      <c r="SP72" s="1"/>
      <c r="SQ72" s="1"/>
      <c r="SR72" s="1"/>
      <c r="SS72" s="1"/>
      <c r="ST72" s="1"/>
      <c r="SU72" s="1"/>
      <c r="SV72" s="1"/>
      <c r="SW72" s="1"/>
      <c r="SX72" s="1"/>
      <c r="SY72" s="1"/>
      <c r="SZ72" s="1"/>
      <c r="TA72" s="1"/>
      <c r="TB72" s="1"/>
      <c r="TC72" s="1"/>
      <c r="TD72" s="1"/>
      <c r="TE72" s="1"/>
      <c r="TF72" s="1"/>
      <c r="TG72" s="1"/>
      <c r="TH72" s="1"/>
      <c r="TI72" s="1"/>
      <c r="TJ72" s="1"/>
      <c r="TK72" s="1"/>
      <c r="TL72" s="1"/>
      <c r="TM72" s="1"/>
      <c r="TN72" s="1"/>
      <c r="TO72" s="1"/>
      <c r="TP72" s="1"/>
      <c r="TQ72" s="1"/>
      <c r="TR72" s="1"/>
      <c r="TS72" s="1"/>
      <c r="TT72" s="1"/>
      <c r="TU72" s="1"/>
      <c r="TV72" s="1"/>
      <c r="TW72" s="1"/>
      <c r="TX72" s="1"/>
      <c r="TY72" s="1"/>
      <c r="TZ72" s="1"/>
      <c r="UA72" s="1"/>
      <c r="UB72" s="1"/>
      <c r="UC72" s="1"/>
      <c r="UD72" s="1"/>
      <c r="UE72" s="1"/>
      <c r="UF72" s="1"/>
      <c r="UG72" s="1"/>
      <c r="UH72" s="1"/>
      <c r="UI72" s="1"/>
      <c r="UJ72" s="1"/>
      <c r="UK72" s="1"/>
      <c r="UL72" s="1"/>
      <c r="UM72" s="1"/>
      <c r="UN72" s="1"/>
      <c r="UO72" s="1"/>
      <c r="UP72" s="1"/>
      <c r="UQ72" s="1"/>
      <c r="UR72" s="1"/>
      <c r="US72" s="1"/>
      <c r="UT72" s="1"/>
      <c r="UU72" s="1"/>
      <c r="UV72" s="1"/>
      <c r="UW72" s="1"/>
      <c r="UX72" s="1"/>
      <c r="UY72" s="1"/>
      <c r="UZ72" s="1"/>
      <c r="VA72" s="1"/>
      <c r="VB72" s="1"/>
      <c r="VC72" s="1"/>
      <c r="VD72" s="1"/>
      <c r="VE72" s="1"/>
      <c r="VF72" s="1"/>
      <c r="VG72" s="1"/>
      <c r="VH72" s="1"/>
      <c r="VI72" s="1"/>
      <c r="VJ72" s="1"/>
      <c r="VK72" s="1"/>
      <c r="VL72" s="1"/>
      <c r="VM72" s="1"/>
      <c r="VN72" s="1"/>
      <c r="VO72" s="1"/>
      <c r="VP72" s="1"/>
      <c r="VQ72" s="1"/>
      <c r="VR72" s="1"/>
      <c r="VS72" s="1"/>
      <c r="VT72" s="1"/>
      <c r="VU72" s="1"/>
      <c r="VV72" s="1"/>
      <c r="VW72" s="1"/>
      <c r="VX72" s="1"/>
      <c r="VY72" s="1"/>
      <c r="VZ72" s="1"/>
      <c r="WA72" s="1"/>
      <c r="WB72" s="1"/>
      <c r="WC72" s="1"/>
      <c r="WD72" s="1"/>
      <c r="WE72" s="1"/>
      <c r="WF72" s="1"/>
      <c r="WG72" s="1"/>
      <c r="WH72" s="1"/>
      <c r="WI72" s="1"/>
      <c r="WJ72" s="1"/>
      <c r="WK72" s="1"/>
      <c r="WL72" s="1"/>
      <c r="WM72" s="1"/>
      <c r="WN72" s="1"/>
      <c r="WO72" s="1"/>
      <c r="WP72" s="1"/>
      <c r="WQ72" s="1"/>
      <c r="WR72" s="1"/>
      <c r="WS72" s="1"/>
      <c r="WT72" s="1"/>
      <c r="WU72" s="1"/>
      <c r="WV72" s="1"/>
      <c r="WW72" s="1"/>
      <c r="WX72" s="1"/>
      <c r="WY72" s="1"/>
      <c r="WZ72" s="1"/>
      <c r="XA72" s="1"/>
      <c r="XB72" s="1"/>
      <c r="XC72" s="1"/>
      <c r="XD72" s="1"/>
      <c r="XE72" s="1"/>
      <c r="XF72" s="1"/>
      <c r="XG72" s="1"/>
      <c r="XH72" s="1"/>
      <c r="XI72" s="1"/>
      <c r="XJ72" s="1"/>
      <c r="XK72" s="1"/>
      <c r="XL72" s="1"/>
      <c r="XM72" s="1"/>
      <c r="XN72" s="1"/>
      <c r="XO72" s="1"/>
      <c r="XP72" s="1"/>
      <c r="XQ72" s="1"/>
      <c r="XR72" s="1"/>
      <c r="XS72" s="1"/>
      <c r="XT72" s="1"/>
      <c r="XU72" s="1"/>
      <c r="XV72" s="1"/>
      <c r="XW72" s="1"/>
      <c r="XX72" s="1"/>
      <c r="XY72" s="1"/>
      <c r="XZ72" s="1"/>
      <c r="YA72" s="1"/>
      <c r="YB72" s="1"/>
      <c r="YC72" s="1"/>
      <c r="YD72" s="1"/>
      <c r="YE72" s="1"/>
      <c r="YF72" s="1"/>
      <c r="YG72" s="1"/>
      <c r="YH72" s="1"/>
      <c r="YI72" s="1"/>
      <c r="YJ72" s="1"/>
      <c r="YK72" s="1"/>
      <c r="YL72" s="1"/>
      <c r="YM72" s="1"/>
      <c r="YN72" s="1"/>
      <c r="YO72" s="1"/>
      <c r="YP72" s="1"/>
      <c r="YQ72" s="1"/>
      <c r="YR72" s="1"/>
      <c r="YS72" s="1"/>
      <c r="YT72" s="1"/>
      <c r="YU72" s="1"/>
      <c r="YV72" s="1"/>
      <c r="YW72" s="1"/>
      <c r="YX72" s="1"/>
      <c r="YY72" s="1"/>
      <c r="YZ72" s="1"/>
      <c r="ZA72" s="1"/>
      <c r="ZB72" s="1"/>
      <c r="ZC72" s="1"/>
      <c r="ZD72" s="1"/>
      <c r="ZE72" s="1"/>
      <c r="ZF72" s="1"/>
      <c r="ZG72" s="1"/>
      <c r="ZH72" s="1"/>
      <c r="ZI72" s="1"/>
      <c r="ZJ72" s="1"/>
      <c r="ZK72" s="1"/>
      <c r="ZL72" s="1"/>
      <c r="ZM72" s="1"/>
      <c r="ZN72" s="1"/>
      <c r="ZO72" s="1"/>
      <c r="ZP72" s="1"/>
      <c r="ZQ72" s="1"/>
      <c r="ZR72" s="1"/>
      <c r="ZS72" s="1"/>
      <c r="ZT72" s="1"/>
      <c r="ZU72" s="1"/>
      <c r="ZV72" s="1"/>
      <c r="ZW72" s="1"/>
      <c r="ZX72" s="1"/>
      <c r="ZY72" s="1"/>
      <c r="ZZ72" s="1"/>
      <c r="AAA72" s="1"/>
      <c r="AAB72" s="1"/>
      <c r="AAC72" s="1"/>
      <c r="AAD72" s="1"/>
      <c r="AAE72" s="1"/>
      <c r="AAF72" s="1"/>
      <c r="AAG72" s="1"/>
      <c r="AAH72" s="1"/>
      <c r="AAI72" s="1"/>
      <c r="AAJ72" s="1"/>
      <c r="AAK72" s="1"/>
      <c r="AAL72" s="1"/>
      <c r="AAM72" s="1"/>
      <c r="AAN72" s="1"/>
      <c r="AAO72" s="1"/>
      <c r="AAP72" s="1"/>
      <c r="AAQ72" s="1"/>
      <c r="AAR72" s="1"/>
      <c r="AAS72" s="1"/>
      <c r="AAT72" s="1"/>
      <c r="AAU72" s="1"/>
      <c r="AAV72" s="1"/>
      <c r="AAW72" s="1"/>
      <c r="AAX72" s="1"/>
      <c r="AAY72" s="1"/>
      <c r="AAZ72" s="1"/>
      <c r="ABA72" s="1"/>
      <c r="ABB72" s="1"/>
      <c r="ABC72" s="1"/>
      <c r="ABD72" s="1"/>
      <c r="ABE72" s="1"/>
      <c r="ABF72" s="1"/>
      <c r="ABG72" s="1"/>
      <c r="ABH72" s="1"/>
      <c r="ABI72" s="1"/>
      <c r="ABJ72" s="1"/>
      <c r="ABK72" s="1"/>
      <c r="ABL72" s="1"/>
      <c r="ABM72" s="1"/>
      <c r="ABN72" s="1"/>
      <c r="ABO72" s="1"/>
      <c r="ABP72" s="1"/>
      <c r="ABQ72" s="1"/>
      <c r="ABR72" s="1"/>
      <c r="ABS72" s="1"/>
      <c r="ABT72" s="1"/>
      <c r="ABU72" s="1"/>
      <c r="ABV72" s="1"/>
      <c r="ABW72" s="1"/>
      <c r="ABX72" s="1"/>
      <c r="ABY72" s="1"/>
      <c r="ABZ72" s="1"/>
      <c r="ACA72" s="1"/>
      <c r="ACB72" s="1"/>
      <c r="ACC72" s="1"/>
      <c r="ACD72" s="1"/>
      <c r="ACE72" s="1"/>
      <c r="ACF72" s="1"/>
      <c r="ACG72" s="1"/>
      <c r="ACH72" s="1"/>
      <c r="ACI72" s="1"/>
      <c r="ACJ72" s="1"/>
      <c r="ACK72" s="1"/>
      <c r="ACL72" s="1"/>
      <c r="ACM72" s="1"/>
      <c r="ACN72" s="1"/>
      <c r="ACO72" s="1"/>
      <c r="ACP72" s="1"/>
      <c r="ACQ72" s="1"/>
      <c r="ACR72" s="1"/>
      <c r="ACS72" s="1"/>
      <c r="ACT72" s="1"/>
      <c r="ACU72" s="1"/>
      <c r="ACV72" s="1"/>
      <c r="ACW72" s="1"/>
      <c r="ACX72" s="1"/>
      <c r="ACY72" s="1"/>
      <c r="ACZ72" s="1"/>
      <c r="ADA72" s="1"/>
      <c r="ADB72" s="1"/>
      <c r="ADC72" s="1"/>
      <c r="ADD72" s="1"/>
      <c r="ADE72" s="1"/>
      <c r="ADF72" s="1"/>
      <c r="ADG72" s="1"/>
      <c r="ADH72" s="1"/>
      <c r="ADI72" s="1"/>
      <c r="ADJ72" s="1"/>
      <c r="ADK72" s="1"/>
      <c r="ADL72" s="1"/>
      <c r="ADM72" s="1"/>
      <c r="ADN72" s="1"/>
      <c r="ADO72" s="1"/>
      <c r="ADP72" s="1"/>
      <c r="ADQ72" s="1"/>
      <c r="ADR72" s="1"/>
      <c r="ADS72" s="1"/>
      <c r="ADT72" s="1"/>
      <c r="ADU72" s="1"/>
      <c r="ADV72" s="1"/>
      <c r="ADW72" s="1"/>
      <c r="ADX72" s="1"/>
      <c r="ADY72" s="1"/>
      <c r="ADZ72" s="1"/>
      <c r="AEA72" s="1"/>
      <c r="AEB72" s="1"/>
      <c r="AEC72" s="1"/>
      <c r="AED72" s="1"/>
      <c r="AEE72" s="1"/>
      <c r="AEF72" s="1"/>
      <c r="AEG72" s="1"/>
      <c r="AEH72" s="1"/>
      <c r="AEI72" s="1"/>
      <c r="AEJ72" s="1"/>
      <c r="AEK72" s="1"/>
      <c r="AEL72" s="1"/>
      <c r="AEM72" s="1"/>
      <c r="AEN72" s="1"/>
      <c r="AEO72" s="1"/>
      <c r="AEP72" s="1"/>
      <c r="AEQ72" s="1"/>
      <c r="AER72" s="1"/>
      <c r="AES72" s="1"/>
      <c r="AET72" s="1"/>
      <c r="AEU72" s="1"/>
      <c r="AEV72" s="1"/>
      <c r="AEW72" s="1"/>
      <c r="AEX72" s="1"/>
      <c r="AEY72" s="1"/>
      <c r="AEZ72" s="1"/>
      <c r="AFA72" s="1"/>
      <c r="AFB72" s="1"/>
      <c r="AFC72" s="1"/>
      <c r="AFD72" s="1"/>
      <c r="AFE72" s="1"/>
      <c r="AFF72" s="1"/>
      <c r="AFG72" s="1"/>
      <c r="AFH72" s="1"/>
      <c r="AFI72" s="1"/>
      <c r="AFJ72" s="1"/>
      <c r="AFK72" s="1"/>
      <c r="AFL72" s="1"/>
      <c r="AFM72" s="1"/>
      <c r="AFN72" s="1"/>
      <c r="AFO72" s="1"/>
      <c r="AFP72" s="1"/>
      <c r="AFQ72" s="1"/>
      <c r="AFR72" s="1"/>
      <c r="AFS72" s="1"/>
      <c r="AFT72" s="1"/>
      <c r="AFU72" s="1"/>
      <c r="AFV72" s="1"/>
      <c r="AFW72" s="1"/>
      <c r="AFX72" s="1"/>
      <c r="AFY72" s="1"/>
      <c r="AFZ72" s="1"/>
      <c r="AGA72" s="1"/>
      <c r="AGB72" s="1"/>
      <c r="AGC72" s="1"/>
      <c r="AGD72" s="1"/>
      <c r="AGE72" s="1"/>
      <c r="AGF72" s="1"/>
      <c r="AGG72" s="1"/>
      <c r="AGH72" s="1"/>
      <c r="AGI72" s="1"/>
      <c r="AGJ72" s="1"/>
      <c r="AGK72" s="1"/>
      <c r="AGL72" s="1"/>
      <c r="AGM72" s="1"/>
      <c r="AGN72" s="1"/>
      <c r="AGO72" s="1"/>
      <c r="AGP72" s="1"/>
      <c r="AGQ72" s="1"/>
      <c r="AGR72" s="1"/>
      <c r="AGS72" s="1"/>
      <c r="AGT72" s="1"/>
      <c r="AGU72" s="1"/>
      <c r="AGV72" s="1"/>
      <c r="AGW72" s="1"/>
      <c r="AGX72" s="1"/>
      <c r="AGY72" s="1"/>
      <c r="AGZ72" s="1"/>
      <c r="AHA72" s="1"/>
      <c r="AHB72" s="1"/>
      <c r="AHC72" s="1"/>
      <c r="AHD72" s="1"/>
      <c r="AHE72" s="1"/>
      <c r="AHF72" s="1"/>
      <c r="AHG72" s="1"/>
      <c r="AHH72" s="1"/>
      <c r="AHI72" s="1"/>
      <c r="AHJ72" s="1"/>
      <c r="AHK72" s="1"/>
      <c r="AHL72" s="1"/>
      <c r="AHM72" s="1"/>
      <c r="AHN72" s="1"/>
      <c r="AHO72" s="1"/>
      <c r="AHP72" s="1"/>
      <c r="AHQ72" s="1"/>
      <c r="AHR72" s="1"/>
      <c r="AHS72" s="1"/>
      <c r="AHT72" s="1"/>
      <c r="AHU72" s="1"/>
      <c r="AHV72" s="1"/>
      <c r="AHW72" s="1"/>
      <c r="AHX72" s="1"/>
      <c r="AHY72" s="1"/>
      <c r="AHZ72" s="1"/>
      <c r="AIA72" s="1"/>
      <c r="AIB72" s="1"/>
      <c r="AIC72" s="1"/>
      <c r="AID72" s="1"/>
      <c r="AIE72" s="1"/>
      <c r="AIF72" s="1"/>
      <c r="AIG72" s="1"/>
      <c r="AIH72" s="1"/>
      <c r="AII72" s="1"/>
      <c r="AIJ72" s="1"/>
      <c r="AIK72" s="1"/>
      <c r="AIL72" s="1"/>
      <c r="AIM72" s="1"/>
      <c r="AIN72" s="1"/>
      <c r="AIO72" s="1"/>
      <c r="AIP72" s="1"/>
      <c r="AIQ72" s="1"/>
      <c r="AIR72" s="1"/>
      <c r="AIS72" s="1"/>
      <c r="AIT72" s="1"/>
      <c r="AIU72" s="1"/>
      <c r="AIV72" s="1"/>
      <c r="AIW72" s="1"/>
      <c r="AIX72" s="1"/>
      <c r="AIY72" s="1"/>
      <c r="AIZ72" s="1"/>
      <c r="AJA72" s="1"/>
      <c r="AJB72" s="1"/>
      <c r="AJC72" s="1"/>
      <c r="AJD72" s="1"/>
      <c r="AJE72" s="1"/>
      <c r="AJF72" s="1"/>
      <c r="AJG72" s="1"/>
      <c r="AJH72" s="1"/>
      <c r="AJI72" s="1"/>
      <c r="AJJ72" s="1"/>
      <c r="AJK72" s="1"/>
      <c r="AJL72" s="1"/>
      <c r="AJM72" s="1"/>
      <c r="AJN72" s="1"/>
      <c r="AJO72" s="1"/>
      <c r="AJP72" s="1"/>
      <c r="AJQ72" s="1"/>
      <c r="AJR72" s="1"/>
      <c r="AJS72" s="1"/>
      <c r="AJT72" s="1"/>
      <c r="AJU72" s="1"/>
      <c r="AJV72" s="1"/>
      <c r="AJW72" s="1"/>
      <c r="AJX72" s="1"/>
      <c r="AJY72" s="1"/>
      <c r="AJZ72" s="1"/>
      <c r="AKA72" s="1"/>
      <c r="AKB72" s="1"/>
      <c r="AKC72" s="1"/>
      <c r="AKD72" s="1"/>
      <c r="AKE72" s="1"/>
      <c r="AKF72" s="1"/>
      <c r="AKG72" s="1"/>
      <c r="AKH72" s="1"/>
      <c r="AKI72" s="1"/>
      <c r="AKJ72" s="1"/>
      <c r="AKK72" s="1"/>
      <c r="AKL72" s="1"/>
      <c r="AKM72" s="1"/>
      <c r="AKN72" s="1"/>
      <c r="AKO72" s="1"/>
      <c r="AKP72" s="1"/>
      <c r="AKQ72" s="1"/>
      <c r="AKR72" s="1"/>
      <c r="AKS72" s="1"/>
      <c r="AKT72" s="1"/>
      <c r="AKU72" s="1"/>
      <c r="AKV72" s="1"/>
      <c r="AKW72" s="1"/>
      <c r="AKX72" s="1"/>
      <c r="AKY72" s="1"/>
      <c r="AKZ72" s="1"/>
      <c r="ALA72" s="1"/>
      <c r="ALB72" s="1"/>
      <c r="ALC72" s="1"/>
      <c r="ALD72" s="1"/>
      <c r="ALE72" s="1"/>
      <c r="ALF72" s="1"/>
      <c r="ALG72" s="1"/>
      <c r="ALH72" s="1"/>
      <c r="ALI72" s="1"/>
      <c r="ALJ72" s="1"/>
      <c r="ALK72" s="1"/>
      <c r="ALL72" s="1"/>
      <c r="ALM72" s="1"/>
      <c r="ALN72" s="1"/>
      <c r="ALO72" s="1"/>
      <c r="ALP72" s="1"/>
      <c r="ALQ72" s="1"/>
      <c r="ALR72" s="1"/>
      <c r="ALS72" s="1"/>
      <c r="ALT72" s="1"/>
      <c r="ALU72" s="1"/>
      <c r="ALV72" s="1"/>
      <c r="ALW72" s="1"/>
      <c r="ALX72" s="1"/>
      <c r="ALY72" s="1"/>
      <c r="ALZ72" s="1"/>
      <c r="AMA72" s="1"/>
      <c r="AMB72" s="1"/>
      <c r="AMC72" s="1"/>
      <c r="AMD72" s="1"/>
      <c r="AME72" s="1"/>
      <c r="AMF72" s="1"/>
      <c r="AMG72" s="1"/>
      <c r="AMH72" s="1"/>
      <c r="AMI72" s="1"/>
      <c r="AMJ72" s="1"/>
    </row>
    <row r="73" spans="1:1024" s="37" customFormat="1" ht="93.75" customHeight="1">
      <c r="A73" s="56"/>
      <c r="B73" s="47" t="s">
        <v>88</v>
      </c>
      <c r="C73" s="49"/>
      <c r="D73" s="47" t="s">
        <v>300</v>
      </c>
      <c r="E73" s="48"/>
      <c r="F73" s="48"/>
      <c r="G73" s="48"/>
      <c r="H73" s="49"/>
      <c r="I73" s="47" t="s">
        <v>90</v>
      </c>
      <c r="J73" s="49"/>
      <c r="K73" s="50">
        <v>47.62</v>
      </c>
      <c r="L73" s="51"/>
      <c r="M73" s="52">
        <f t="shared" si="4"/>
        <v>9.5239999999999991E-2</v>
      </c>
      <c r="N73" s="53"/>
      <c r="O73" s="38">
        <v>500</v>
      </c>
      <c r="P73" s="38"/>
      <c r="Q73" s="20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  <c r="IV73" s="1"/>
      <c r="IW73" s="1"/>
      <c r="IX73" s="1"/>
      <c r="IY73" s="1"/>
      <c r="IZ73" s="1"/>
      <c r="JA73" s="1"/>
      <c r="JB73" s="1"/>
      <c r="JC73" s="1"/>
      <c r="JD73" s="1"/>
      <c r="JE73" s="1"/>
      <c r="JF73" s="1"/>
      <c r="JG73" s="1"/>
      <c r="JH73" s="1"/>
      <c r="JI73" s="1"/>
      <c r="JJ73" s="1"/>
      <c r="JK73" s="1"/>
      <c r="JL73" s="1"/>
      <c r="JM73" s="1"/>
      <c r="JN73" s="1"/>
      <c r="JO73" s="1"/>
      <c r="JP73" s="1"/>
      <c r="JQ73" s="1"/>
      <c r="JR73" s="1"/>
      <c r="JS73" s="1"/>
      <c r="JT73" s="1"/>
      <c r="JU73" s="1"/>
      <c r="JV73" s="1"/>
      <c r="JW73" s="1"/>
      <c r="JX73" s="1"/>
      <c r="JY73" s="1"/>
      <c r="JZ73" s="1"/>
      <c r="KA73" s="1"/>
      <c r="KB73" s="1"/>
      <c r="KC73" s="1"/>
      <c r="KD73" s="1"/>
      <c r="KE73" s="1"/>
      <c r="KF73" s="1"/>
      <c r="KG73" s="1"/>
      <c r="KH73" s="1"/>
      <c r="KI73" s="1"/>
      <c r="KJ73" s="1"/>
      <c r="KK73" s="1"/>
      <c r="KL73" s="1"/>
      <c r="KM73" s="1"/>
      <c r="KN73" s="1"/>
      <c r="KO73" s="1"/>
      <c r="KP73" s="1"/>
      <c r="KQ73" s="1"/>
      <c r="KR73" s="1"/>
      <c r="KS73" s="1"/>
      <c r="KT73" s="1"/>
      <c r="KU73" s="1"/>
      <c r="KV73" s="1"/>
      <c r="KW73" s="1"/>
      <c r="KX73" s="1"/>
      <c r="KY73" s="1"/>
      <c r="KZ73" s="1"/>
      <c r="LA73" s="1"/>
      <c r="LB73" s="1"/>
      <c r="LC73" s="1"/>
      <c r="LD73" s="1"/>
      <c r="LE73" s="1"/>
      <c r="LF73" s="1"/>
      <c r="LG73" s="1"/>
      <c r="LH73" s="1"/>
      <c r="LI73" s="1"/>
      <c r="LJ73" s="1"/>
      <c r="LK73" s="1"/>
      <c r="LL73" s="1"/>
      <c r="LM73" s="1"/>
      <c r="LN73" s="1"/>
      <c r="LO73" s="1"/>
      <c r="LP73" s="1"/>
      <c r="LQ73" s="1"/>
      <c r="LR73" s="1"/>
      <c r="LS73" s="1"/>
      <c r="LT73" s="1"/>
      <c r="LU73" s="1"/>
      <c r="LV73" s="1"/>
      <c r="LW73" s="1"/>
      <c r="LX73" s="1"/>
      <c r="LY73" s="1"/>
      <c r="LZ73" s="1"/>
      <c r="MA73" s="1"/>
      <c r="MB73" s="1"/>
      <c r="MC73" s="1"/>
      <c r="MD73" s="1"/>
      <c r="ME73" s="1"/>
      <c r="MF73" s="1"/>
      <c r="MG73" s="1"/>
      <c r="MH73" s="1"/>
      <c r="MI73" s="1"/>
      <c r="MJ73" s="1"/>
      <c r="MK73" s="1"/>
      <c r="ML73" s="1"/>
      <c r="MM73" s="1"/>
      <c r="MN73" s="1"/>
      <c r="MO73" s="1"/>
      <c r="MP73" s="1"/>
      <c r="MQ73" s="1"/>
      <c r="MR73" s="1"/>
      <c r="MS73" s="1"/>
      <c r="MT73" s="1"/>
      <c r="MU73" s="1"/>
      <c r="MV73" s="1"/>
      <c r="MW73" s="1"/>
      <c r="MX73" s="1"/>
      <c r="MY73" s="1"/>
      <c r="MZ73" s="1"/>
      <c r="NA73" s="1"/>
      <c r="NB73" s="1"/>
      <c r="NC73" s="1"/>
      <c r="ND73" s="1"/>
      <c r="NE73" s="1"/>
      <c r="NF73" s="1"/>
      <c r="NG73" s="1"/>
      <c r="NH73" s="1"/>
      <c r="NI73" s="1"/>
      <c r="NJ73" s="1"/>
      <c r="NK73" s="1"/>
      <c r="NL73" s="1"/>
      <c r="NM73" s="1"/>
      <c r="NN73" s="1"/>
      <c r="NO73" s="1"/>
      <c r="NP73" s="1"/>
      <c r="NQ73" s="1"/>
      <c r="NR73" s="1"/>
      <c r="NS73" s="1"/>
      <c r="NT73" s="1"/>
      <c r="NU73" s="1"/>
      <c r="NV73" s="1"/>
      <c r="NW73" s="1"/>
      <c r="NX73" s="1"/>
      <c r="NY73" s="1"/>
      <c r="NZ73" s="1"/>
      <c r="OA73" s="1"/>
      <c r="OB73" s="1"/>
      <c r="OC73" s="1"/>
      <c r="OD73" s="1"/>
      <c r="OE73" s="1"/>
      <c r="OF73" s="1"/>
      <c r="OG73" s="1"/>
      <c r="OH73" s="1"/>
      <c r="OI73" s="1"/>
      <c r="OJ73" s="1"/>
      <c r="OK73" s="1"/>
      <c r="OL73" s="1"/>
      <c r="OM73" s="1"/>
      <c r="ON73" s="1"/>
      <c r="OO73" s="1"/>
      <c r="OP73" s="1"/>
      <c r="OQ73" s="1"/>
      <c r="OR73" s="1"/>
      <c r="OS73" s="1"/>
      <c r="OT73" s="1"/>
      <c r="OU73" s="1"/>
      <c r="OV73" s="1"/>
      <c r="OW73" s="1"/>
      <c r="OX73" s="1"/>
      <c r="OY73" s="1"/>
      <c r="OZ73" s="1"/>
      <c r="PA73" s="1"/>
      <c r="PB73" s="1"/>
      <c r="PC73" s="1"/>
      <c r="PD73" s="1"/>
      <c r="PE73" s="1"/>
      <c r="PF73" s="1"/>
      <c r="PG73" s="1"/>
      <c r="PH73" s="1"/>
      <c r="PI73" s="1"/>
      <c r="PJ73" s="1"/>
      <c r="PK73" s="1"/>
      <c r="PL73" s="1"/>
      <c r="PM73" s="1"/>
      <c r="PN73" s="1"/>
      <c r="PO73" s="1"/>
      <c r="PP73" s="1"/>
      <c r="PQ73" s="1"/>
      <c r="PR73" s="1"/>
      <c r="PS73" s="1"/>
      <c r="PT73" s="1"/>
      <c r="PU73" s="1"/>
      <c r="PV73" s="1"/>
      <c r="PW73" s="1"/>
      <c r="PX73" s="1"/>
      <c r="PY73" s="1"/>
      <c r="PZ73" s="1"/>
      <c r="QA73" s="1"/>
      <c r="QB73" s="1"/>
      <c r="QC73" s="1"/>
      <c r="QD73" s="1"/>
      <c r="QE73" s="1"/>
      <c r="QF73" s="1"/>
      <c r="QG73" s="1"/>
      <c r="QH73" s="1"/>
      <c r="QI73" s="1"/>
      <c r="QJ73" s="1"/>
      <c r="QK73" s="1"/>
      <c r="QL73" s="1"/>
      <c r="QM73" s="1"/>
      <c r="QN73" s="1"/>
      <c r="QO73" s="1"/>
      <c r="QP73" s="1"/>
      <c r="QQ73" s="1"/>
      <c r="QR73" s="1"/>
      <c r="QS73" s="1"/>
      <c r="QT73" s="1"/>
      <c r="QU73" s="1"/>
      <c r="QV73" s="1"/>
      <c r="QW73" s="1"/>
      <c r="QX73" s="1"/>
      <c r="QY73" s="1"/>
      <c r="QZ73" s="1"/>
      <c r="RA73" s="1"/>
      <c r="RB73" s="1"/>
      <c r="RC73" s="1"/>
      <c r="RD73" s="1"/>
      <c r="RE73" s="1"/>
      <c r="RF73" s="1"/>
      <c r="RG73" s="1"/>
      <c r="RH73" s="1"/>
      <c r="RI73" s="1"/>
      <c r="RJ73" s="1"/>
      <c r="RK73" s="1"/>
      <c r="RL73" s="1"/>
      <c r="RM73" s="1"/>
      <c r="RN73" s="1"/>
      <c r="RO73" s="1"/>
      <c r="RP73" s="1"/>
      <c r="RQ73" s="1"/>
      <c r="RR73" s="1"/>
      <c r="RS73" s="1"/>
      <c r="RT73" s="1"/>
      <c r="RU73" s="1"/>
      <c r="RV73" s="1"/>
      <c r="RW73" s="1"/>
      <c r="RX73" s="1"/>
      <c r="RY73" s="1"/>
      <c r="RZ73" s="1"/>
      <c r="SA73" s="1"/>
      <c r="SB73" s="1"/>
      <c r="SC73" s="1"/>
      <c r="SD73" s="1"/>
      <c r="SE73" s="1"/>
      <c r="SF73" s="1"/>
      <c r="SG73" s="1"/>
      <c r="SH73" s="1"/>
      <c r="SI73" s="1"/>
      <c r="SJ73" s="1"/>
      <c r="SK73" s="1"/>
      <c r="SL73" s="1"/>
      <c r="SM73" s="1"/>
      <c r="SN73" s="1"/>
      <c r="SO73" s="1"/>
      <c r="SP73" s="1"/>
      <c r="SQ73" s="1"/>
      <c r="SR73" s="1"/>
      <c r="SS73" s="1"/>
      <c r="ST73" s="1"/>
      <c r="SU73" s="1"/>
      <c r="SV73" s="1"/>
      <c r="SW73" s="1"/>
      <c r="SX73" s="1"/>
      <c r="SY73" s="1"/>
      <c r="SZ73" s="1"/>
      <c r="TA73" s="1"/>
      <c r="TB73" s="1"/>
      <c r="TC73" s="1"/>
      <c r="TD73" s="1"/>
      <c r="TE73" s="1"/>
      <c r="TF73" s="1"/>
      <c r="TG73" s="1"/>
      <c r="TH73" s="1"/>
      <c r="TI73" s="1"/>
      <c r="TJ73" s="1"/>
      <c r="TK73" s="1"/>
      <c r="TL73" s="1"/>
      <c r="TM73" s="1"/>
      <c r="TN73" s="1"/>
      <c r="TO73" s="1"/>
      <c r="TP73" s="1"/>
      <c r="TQ73" s="1"/>
      <c r="TR73" s="1"/>
      <c r="TS73" s="1"/>
      <c r="TT73" s="1"/>
      <c r="TU73" s="1"/>
      <c r="TV73" s="1"/>
      <c r="TW73" s="1"/>
      <c r="TX73" s="1"/>
      <c r="TY73" s="1"/>
      <c r="TZ73" s="1"/>
      <c r="UA73" s="1"/>
      <c r="UB73" s="1"/>
      <c r="UC73" s="1"/>
      <c r="UD73" s="1"/>
      <c r="UE73" s="1"/>
      <c r="UF73" s="1"/>
      <c r="UG73" s="1"/>
      <c r="UH73" s="1"/>
      <c r="UI73" s="1"/>
      <c r="UJ73" s="1"/>
      <c r="UK73" s="1"/>
      <c r="UL73" s="1"/>
      <c r="UM73" s="1"/>
      <c r="UN73" s="1"/>
      <c r="UO73" s="1"/>
      <c r="UP73" s="1"/>
      <c r="UQ73" s="1"/>
      <c r="UR73" s="1"/>
      <c r="US73" s="1"/>
      <c r="UT73" s="1"/>
      <c r="UU73" s="1"/>
      <c r="UV73" s="1"/>
      <c r="UW73" s="1"/>
      <c r="UX73" s="1"/>
      <c r="UY73" s="1"/>
      <c r="UZ73" s="1"/>
      <c r="VA73" s="1"/>
      <c r="VB73" s="1"/>
      <c r="VC73" s="1"/>
      <c r="VD73" s="1"/>
      <c r="VE73" s="1"/>
      <c r="VF73" s="1"/>
      <c r="VG73" s="1"/>
      <c r="VH73" s="1"/>
      <c r="VI73" s="1"/>
      <c r="VJ73" s="1"/>
      <c r="VK73" s="1"/>
      <c r="VL73" s="1"/>
      <c r="VM73" s="1"/>
      <c r="VN73" s="1"/>
      <c r="VO73" s="1"/>
      <c r="VP73" s="1"/>
      <c r="VQ73" s="1"/>
      <c r="VR73" s="1"/>
      <c r="VS73" s="1"/>
      <c r="VT73" s="1"/>
      <c r="VU73" s="1"/>
      <c r="VV73" s="1"/>
      <c r="VW73" s="1"/>
      <c r="VX73" s="1"/>
      <c r="VY73" s="1"/>
      <c r="VZ73" s="1"/>
      <c r="WA73" s="1"/>
      <c r="WB73" s="1"/>
      <c r="WC73" s="1"/>
      <c r="WD73" s="1"/>
      <c r="WE73" s="1"/>
      <c r="WF73" s="1"/>
      <c r="WG73" s="1"/>
      <c r="WH73" s="1"/>
      <c r="WI73" s="1"/>
      <c r="WJ73" s="1"/>
      <c r="WK73" s="1"/>
      <c r="WL73" s="1"/>
      <c r="WM73" s="1"/>
      <c r="WN73" s="1"/>
      <c r="WO73" s="1"/>
      <c r="WP73" s="1"/>
      <c r="WQ73" s="1"/>
      <c r="WR73" s="1"/>
      <c r="WS73" s="1"/>
      <c r="WT73" s="1"/>
      <c r="WU73" s="1"/>
      <c r="WV73" s="1"/>
      <c r="WW73" s="1"/>
      <c r="WX73" s="1"/>
      <c r="WY73" s="1"/>
      <c r="WZ73" s="1"/>
      <c r="XA73" s="1"/>
      <c r="XB73" s="1"/>
      <c r="XC73" s="1"/>
      <c r="XD73" s="1"/>
      <c r="XE73" s="1"/>
      <c r="XF73" s="1"/>
      <c r="XG73" s="1"/>
      <c r="XH73" s="1"/>
      <c r="XI73" s="1"/>
      <c r="XJ73" s="1"/>
      <c r="XK73" s="1"/>
      <c r="XL73" s="1"/>
      <c r="XM73" s="1"/>
      <c r="XN73" s="1"/>
      <c r="XO73" s="1"/>
      <c r="XP73" s="1"/>
      <c r="XQ73" s="1"/>
      <c r="XR73" s="1"/>
      <c r="XS73" s="1"/>
      <c r="XT73" s="1"/>
      <c r="XU73" s="1"/>
      <c r="XV73" s="1"/>
      <c r="XW73" s="1"/>
      <c r="XX73" s="1"/>
      <c r="XY73" s="1"/>
      <c r="XZ73" s="1"/>
      <c r="YA73" s="1"/>
      <c r="YB73" s="1"/>
      <c r="YC73" s="1"/>
      <c r="YD73" s="1"/>
      <c r="YE73" s="1"/>
      <c r="YF73" s="1"/>
      <c r="YG73" s="1"/>
      <c r="YH73" s="1"/>
      <c r="YI73" s="1"/>
      <c r="YJ73" s="1"/>
      <c r="YK73" s="1"/>
      <c r="YL73" s="1"/>
      <c r="YM73" s="1"/>
      <c r="YN73" s="1"/>
      <c r="YO73" s="1"/>
      <c r="YP73" s="1"/>
      <c r="YQ73" s="1"/>
      <c r="YR73" s="1"/>
      <c r="YS73" s="1"/>
      <c r="YT73" s="1"/>
      <c r="YU73" s="1"/>
      <c r="YV73" s="1"/>
      <c r="YW73" s="1"/>
      <c r="YX73" s="1"/>
      <c r="YY73" s="1"/>
      <c r="YZ73" s="1"/>
      <c r="ZA73" s="1"/>
      <c r="ZB73" s="1"/>
      <c r="ZC73" s="1"/>
      <c r="ZD73" s="1"/>
      <c r="ZE73" s="1"/>
      <c r="ZF73" s="1"/>
      <c r="ZG73" s="1"/>
      <c r="ZH73" s="1"/>
      <c r="ZI73" s="1"/>
      <c r="ZJ73" s="1"/>
      <c r="ZK73" s="1"/>
      <c r="ZL73" s="1"/>
      <c r="ZM73" s="1"/>
      <c r="ZN73" s="1"/>
      <c r="ZO73" s="1"/>
      <c r="ZP73" s="1"/>
      <c r="ZQ73" s="1"/>
      <c r="ZR73" s="1"/>
      <c r="ZS73" s="1"/>
      <c r="ZT73" s="1"/>
      <c r="ZU73" s="1"/>
      <c r="ZV73" s="1"/>
      <c r="ZW73" s="1"/>
      <c r="ZX73" s="1"/>
      <c r="ZY73" s="1"/>
      <c r="ZZ73" s="1"/>
      <c r="AAA73" s="1"/>
      <c r="AAB73" s="1"/>
      <c r="AAC73" s="1"/>
      <c r="AAD73" s="1"/>
      <c r="AAE73" s="1"/>
      <c r="AAF73" s="1"/>
      <c r="AAG73" s="1"/>
      <c r="AAH73" s="1"/>
      <c r="AAI73" s="1"/>
      <c r="AAJ73" s="1"/>
      <c r="AAK73" s="1"/>
      <c r="AAL73" s="1"/>
      <c r="AAM73" s="1"/>
      <c r="AAN73" s="1"/>
      <c r="AAO73" s="1"/>
      <c r="AAP73" s="1"/>
      <c r="AAQ73" s="1"/>
      <c r="AAR73" s="1"/>
      <c r="AAS73" s="1"/>
      <c r="AAT73" s="1"/>
      <c r="AAU73" s="1"/>
      <c r="AAV73" s="1"/>
      <c r="AAW73" s="1"/>
      <c r="AAX73" s="1"/>
      <c r="AAY73" s="1"/>
      <c r="AAZ73" s="1"/>
      <c r="ABA73" s="1"/>
      <c r="ABB73" s="1"/>
      <c r="ABC73" s="1"/>
      <c r="ABD73" s="1"/>
      <c r="ABE73" s="1"/>
      <c r="ABF73" s="1"/>
      <c r="ABG73" s="1"/>
      <c r="ABH73" s="1"/>
      <c r="ABI73" s="1"/>
      <c r="ABJ73" s="1"/>
      <c r="ABK73" s="1"/>
      <c r="ABL73" s="1"/>
      <c r="ABM73" s="1"/>
      <c r="ABN73" s="1"/>
      <c r="ABO73" s="1"/>
      <c r="ABP73" s="1"/>
      <c r="ABQ73" s="1"/>
      <c r="ABR73" s="1"/>
      <c r="ABS73" s="1"/>
      <c r="ABT73" s="1"/>
      <c r="ABU73" s="1"/>
      <c r="ABV73" s="1"/>
      <c r="ABW73" s="1"/>
      <c r="ABX73" s="1"/>
      <c r="ABY73" s="1"/>
      <c r="ABZ73" s="1"/>
      <c r="ACA73" s="1"/>
      <c r="ACB73" s="1"/>
      <c r="ACC73" s="1"/>
      <c r="ACD73" s="1"/>
      <c r="ACE73" s="1"/>
      <c r="ACF73" s="1"/>
      <c r="ACG73" s="1"/>
      <c r="ACH73" s="1"/>
      <c r="ACI73" s="1"/>
      <c r="ACJ73" s="1"/>
      <c r="ACK73" s="1"/>
      <c r="ACL73" s="1"/>
      <c r="ACM73" s="1"/>
      <c r="ACN73" s="1"/>
      <c r="ACO73" s="1"/>
      <c r="ACP73" s="1"/>
      <c r="ACQ73" s="1"/>
      <c r="ACR73" s="1"/>
      <c r="ACS73" s="1"/>
      <c r="ACT73" s="1"/>
      <c r="ACU73" s="1"/>
      <c r="ACV73" s="1"/>
      <c r="ACW73" s="1"/>
      <c r="ACX73" s="1"/>
      <c r="ACY73" s="1"/>
      <c r="ACZ73" s="1"/>
      <c r="ADA73" s="1"/>
      <c r="ADB73" s="1"/>
      <c r="ADC73" s="1"/>
      <c r="ADD73" s="1"/>
      <c r="ADE73" s="1"/>
      <c r="ADF73" s="1"/>
      <c r="ADG73" s="1"/>
      <c r="ADH73" s="1"/>
      <c r="ADI73" s="1"/>
      <c r="ADJ73" s="1"/>
      <c r="ADK73" s="1"/>
      <c r="ADL73" s="1"/>
      <c r="ADM73" s="1"/>
      <c r="ADN73" s="1"/>
      <c r="ADO73" s="1"/>
      <c r="ADP73" s="1"/>
      <c r="ADQ73" s="1"/>
      <c r="ADR73" s="1"/>
      <c r="ADS73" s="1"/>
      <c r="ADT73" s="1"/>
      <c r="ADU73" s="1"/>
      <c r="ADV73" s="1"/>
      <c r="ADW73" s="1"/>
      <c r="ADX73" s="1"/>
      <c r="ADY73" s="1"/>
      <c r="ADZ73" s="1"/>
      <c r="AEA73" s="1"/>
      <c r="AEB73" s="1"/>
      <c r="AEC73" s="1"/>
      <c r="AED73" s="1"/>
      <c r="AEE73" s="1"/>
      <c r="AEF73" s="1"/>
      <c r="AEG73" s="1"/>
      <c r="AEH73" s="1"/>
      <c r="AEI73" s="1"/>
      <c r="AEJ73" s="1"/>
      <c r="AEK73" s="1"/>
      <c r="AEL73" s="1"/>
      <c r="AEM73" s="1"/>
      <c r="AEN73" s="1"/>
      <c r="AEO73" s="1"/>
      <c r="AEP73" s="1"/>
      <c r="AEQ73" s="1"/>
      <c r="AER73" s="1"/>
      <c r="AES73" s="1"/>
      <c r="AET73" s="1"/>
      <c r="AEU73" s="1"/>
      <c r="AEV73" s="1"/>
      <c r="AEW73" s="1"/>
      <c r="AEX73" s="1"/>
      <c r="AEY73" s="1"/>
      <c r="AEZ73" s="1"/>
      <c r="AFA73" s="1"/>
      <c r="AFB73" s="1"/>
      <c r="AFC73" s="1"/>
      <c r="AFD73" s="1"/>
      <c r="AFE73" s="1"/>
      <c r="AFF73" s="1"/>
      <c r="AFG73" s="1"/>
      <c r="AFH73" s="1"/>
      <c r="AFI73" s="1"/>
      <c r="AFJ73" s="1"/>
      <c r="AFK73" s="1"/>
      <c r="AFL73" s="1"/>
      <c r="AFM73" s="1"/>
      <c r="AFN73" s="1"/>
      <c r="AFO73" s="1"/>
      <c r="AFP73" s="1"/>
      <c r="AFQ73" s="1"/>
      <c r="AFR73" s="1"/>
      <c r="AFS73" s="1"/>
      <c r="AFT73" s="1"/>
      <c r="AFU73" s="1"/>
      <c r="AFV73" s="1"/>
      <c r="AFW73" s="1"/>
      <c r="AFX73" s="1"/>
      <c r="AFY73" s="1"/>
      <c r="AFZ73" s="1"/>
      <c r="AGA73" s="1"/>
      <c r="AGB73" s="1"/>
      <c r="AGC73" s="1"/>
      <c r="AGD73" s="1"/>
      <c r="AGE73" s="1"/>
      <c r="AGF73" s="1"/>
      <c r="AGG73" s="1"/>
      <c r="AGH73" s="1"/>
      <c r="AGI73" s="1"/>
      <c r="AGJ73" s="1"/>
      <c r="AGK73" s="1"/>
      <c r="AGL73" s="1"/>
      <c r="AGM73" s="1"/>
      <c r="AGN73" s="1"/>
      <c r="AGO73" s="1"/>
      <c r="AGP73" s="1"/>
      <c r="AGQ73" s="1"/>
      <c r="AGR73" s="1"/>
      <c r="AGS73" s="1"/>
      <c r="AGT73" s="1"/>
      <c r="AGU73" s="1"/>
      <c r="AGV73" s="1"/>
      <c r="AGW73" s="1"/>
      <c r="AGX73" s="1"/>
      <c r="AGY73" s="1"/>
      <c r="AGZ73" s="1"/>
      <c r="AHA73" s="1"/>
      <c r="AHB73" s="1"/>
      <c r="AHC73" s="1"/>
      <c r="AHD73" s="1"/>
      <c r="AHE73" s="1"/>
      <c r="AHF73" s="1"/>
      <c r="AHG73" s="1"/>
      <c r="AHH73" s="1"/>
      <c r="AHI73" s="1"/>
      <c r="AHJ73" s="1"/>
      <c r="AHK73" s="1"/>
      <c r="AHL73" s="1"/>
      <c r="AHM73" s="1"/>
      <c r="AHN73" s="1"/>
      <c r="AHO73" s="1"/>
      <c r="AHP73" s="1"/>
      <c r="AHQ73" s="1"/>
      <c r="AHR73" s="1"/>
      <c r="AHS73" s="1"/>
      <c r="AHT73" s="1"/>
      <c r="AHU73" s="1"/>
      <c r="AHV73" s="1"/>
      <c r="AHW73" s="1"/>
      <c r="AHX73" s="1"/>
      <c r="AHY73" s="1"/>
      <c r="AHZ73" s="1"/>
      <c r="AIA73" s="1"/>
      <c r="AIB73" s="1"/>
      <c r="AIC73" s="1"/>
      <c r="AID73" s="1"/>
      <c r="AIE73" s="1"/>
      <c r="AIF73" s="1"/>
      <c r="AIG73" s="1"/>
      <c r="AIH73" s="1"/>
      <c r="AII73" s="1"/>
      <c r="AIJ73" s="1"/>
      <c r="AIK73" s="1"/>
      <c r="AIL73" s="1"/>
      <c r="AIM73" s="1"/>
      <c r="AIN73" s="1"/>
      <c r="AIO73" s="1"/>
      <c r="AIP73" s="1"/>
      <c r="AIQ73" s="1"/>
      <c r="AIR73" s="1"/>
      <c r="AIS73" s="1"/>
      <c r="AIT73" s="1"/>
      <c r="AIU73" s="1"/>
      <c r="AIV73" s="1"/>
      <c r="AIW73" s="1"/>
      <c r="AIX73" s="1"/>
      <c r="AIY73" s="1"/>
      <c r="AIZ73" s="1"/>
      <c r="AJA73" s="1"/>
      <c r="AJB73" s="1"/>
      <c r="AJC73" s="1"/>
      <c r="AJD73" s="1"/>
      <c r="AJE73" s="1"/>
      <c r="AJF73" s="1"/>
      <c r="AJG73" s="1"/>
      <c r="AJH73" s="1"/>
      <c r="AJI73" s="1"/>
      <c r="AJJ73" s="1"/>
      <c r="AJK73" s="1"/>
      <c r="AJL73" s="1"/>
      <c r="AJM73" s="1"/>
      <c r="AJN73" s="1"/>
      <c r="AJO73" s="1"/>
      <c r="AJP73" s="1"/>
      <c r="AJQ73" s="1"/>
      <c r="AJR73" s="1"/>
      <c r="AJS73" s="1"/>
      <c r="AJT73" s="1"/>
      <c r="AJU73" s="1"/>
      <c r="AJV73" s="1"/>
      <c r="AJW73" s="1"/>
      <c r="AJX73" s="1"/>
      <c r="AJY73" s="1"/>
      <c r="AJZ73" s="1"/>
      <c r="AKA73" s="1"/>
      <c r="AKB73" s="1"/>
      <c r="AKC73" s="1"/>
      <c r="AKD73" s="1"/>
      <c r="AKE73" s="1"/>
      <c r="AKF73" s="1"/>
      <c r="AKG73" s="1"/>
      <c r="AKH73" s="1"/>
      <c r="AKI73" s="1"/>
      <c r="AKJ73" s="1"/>
      <c r="AKK73" s="1"/>
      <c r="AKL73" s="1"/>
      <c r="AKM73" s="1"/>
      <c r="AKN73" s="1"/>
      <c r="AKO73" s="1"/>
      <c r="AKP73" s="1"/>
      <c r="AKQ73" s="1"/>
      <c r="AKR73" s="1"/>
      <c r="AKS73" s="1"/>
      <c r="AKT73" s="1"/>
      <c r="AKU73" s="1"/>
      <c r="AKV73" s="1"/>
      <c r="AKW73" s="1"/>
      <c r="AKX73" s="1"/>
      <c r="AKY73" s="1"/>
      <c r="AKZ73" s="1"/>
      <c r="ALA73" s="1"/>
      <c r="ALB73" s="1"/>
      <c r="ALC73" s="1"/>
      <c r="ALD73" s="1"/>
      <c r="ALE73" s="1"/>
      <c r="ALF73" s="1"/>
      <c r="ALG73" s="1"/>
      <c r="ALH73" s="1"/>
      <c r="ALI73" s="1"/>
      <c r="ALJ73" s="1"/>
      <c r="ALK73" s="1"/>
      <c r="ALL73" s="1"/>
      <c r="ALM73" s="1"/>
      <c r="ALN73" s="1"/>
      <c r="ALO73" s="1"/>
      <c r="ALP73" s="1"/>
      <c r="ALQ73" s="1"/>
      <c r="ALR73" s="1"/>
      <c r="ALS73" s="1"/>
      <c r="ALT73" s="1"/>
      <c r="ALU73" s="1"/>
      <c r="ALV73" s="1"/>
      <c r="ALW73" s="1"/>
      <c r="ALX73" s="1"/>
      <c r="ALY73" s="1"/>
      <c r="ALZ73" s="1"/>
      <c r="AMA73" s="1"/>
      <c r="AMB73" s="1"/>
      <c r="AMC73" s="1"/>
      <c r="AMD73" s="1"/>
      <c r="AME73" s="1"/>
      <c r="AMF73" s="1"/>
      <c r="AMG73" s="1"/>
      <c r="AMH73" s="1"/>
      <c r="AMI73" s="1"/>
      <c r="AMJ73" s="1"/>
    </row>
    <row r="74" spans="1:1024" s="37" customFormat="1" ht="87.75" customHeight="1">
      <c r="A74" s="56"/>
      <c r="B74" s="47" t="s">
        <v>97</v>
      </c>
      <c r="C74" s="49"/>
      <c r="D74" s="47" t="s">
        <v>301</v>
      </c>
      <c r="E74" s="48"/>
      <c r="F74" s="48"/>
      <c r="G74" s="48"/>
      <c r="H74" s="49"/>
      <c r="I74" s="47" t="s">
        <v>302</v>
      </c>
      <c r="J74" s="49"/>
      <c r="K74" s="50">
        <v>502.9</v>
      </c>
      <c r="L74" s="51"/>
      <c r="M74" s="52">
        <f t="shared" si="4"/>
        <v>8.3816666666666664E-2</v>
      </c>
      <c r="N74" s="53"/>
      <c r="O74" s="38">
        <v>6000</v>
      </c>
      <c r="P74" s="38"/>
      <c r="Q74" s="20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  <c r="IW74" s="1"/>
      <c r="IX74" s="1"/>
      <c r="IY74" s="1"/>
      <c r="IZ74" s="1"/>
      <c r="JA74" s="1"/>
      <c r="JB74" s="1"/>
      <c r="JC74" s="1"/>
      <c r="JD74" s="1"/>
      <c r="JE74" s="1"/>
      <c r="JF74" s="1"/>
      <c r="JG74" s="1"/>
      <c r="JH74" s="1"/>
      <c r="JI74" s="1"/>
      <c r="JJ74" s="1"/>
      <c r="JK74" s="1"/>
      <c r="JL74" s="1"/>
      <c r="JM74" s="1"/>
      <c r="JN74" s="1"/>
      <c r="JO74" s="1"/>
      <c r="JP74" s="1"/>
      <c r="JQ74" s="1"/>
      <c r="JR74" s="1"/>
      <c r="JS74" s="1"/>
      <c r="JT74" s="1"/>
      <c r="JU74" s="1"/>
      <c r="JV74" s="1"/>
      <c r="JW74" s="1"/>
      <c r="JX74" s="1"/>
      <c r="JY74" s="1"/>
      <c r="JZ74" s="1"/>
      <c r="KA74" s="1"/>
      <c r="KB74" s="1"/>
      <c r="KC74" s="1"/>
      <c r="KD74" s="1"/>
      <c r="KE74" s="1"/>
      <c r="KF74" s="1"/>
      <c r="KG74" s="1"/>
      <c r="KH74" s="1"/>
      <c r="KI74" s="1"/>
      <c r="KJ74" s="1"/>
      <c r="KK74" s="1"/>
      <c r="KL74" s="1"/>
      <c r="KM74" s="1"/>
      <c r="KN74" s="1"/>
      <c r="KO74" s="1"/>
      <c r="KP74" s="1"/>
      <c r="KQ74" s="1"/>
      <c r="KR74" s="1"/>
      <c r="KS74" s="1"/>
      <c r="KT74" s="1"/>
      <c r="KU74" s="1"/>
      <c r="KV74" s="1"/>
      <c r="KW74" s="1"/>
      <c r="KX74" s="1"/>
      <c r="KY74" s="1"/>
      <c r="KZ74" s="1"/>
      <c r="LA74" s="1"/>
      <c r="LB74" s="1"/>
      <c r="LC74" s="1"/>
      <c r="LD74" s="1"/>
      <c r="LE74" s="1"/>
      <c r="LF74" s="1"/>
      <c r="LG74" s="1"/>
      <c r="LH74" s="1"/>
      <c r="LI74" s="1"/>
      <c r="LJ74" s="1"/>
      <c r="LK74" s="1"/>
      <c r="LL74" s="1"/>
      <c r="LM74" s="1"/>
      <c r="LN74" s="1"/>
      <c r="LO74" s="1"/>
      <c r="LP74" s="1"/>
      <c r="LQ74" s="1"/>
      <c r="LR74" s="1"/>
      <c r="LS74" s="1"/>
      <c r="LT74" s="1"/>
      <c r="LU74" s="1"/>
      <c r="LV74" s="1"/>
      <c r="LW74" s="1"/>
      <c r="LX74" s="1"/>
      <c r="LY74" s="1"/>
      <c r="LZ74" s="1"/>
      <c r="MA74" s="1"/>
      <c r="MB74" s="1"/>
      <c r="MC74" s="1"/>
      <c r="MD74" s="1"/>
      <c r="ME74" s="1"/>
      <c r="MF74" s="1"/>
      <c r="MG74" s="1"/>
      <c r="MH74" s="1"/>
      <c r="MI74" s="1"/>
      <c r="MJ74" s="1"/>
      <c r="MK74" s="1"/>
      <c r="ML74" s="1"/>
      <c r="MM74" s="1"/>
      <c r="MN74" s="1"/>
      <c r="MO74" s="1"/>
      <c r="MP74" s="1"/>
      <c r="MQ74" s="1"/>
      <c r="MR74" s="1"/>
      <c r="MS74" s="1"/>
      <c r="MT74" s="1"/>
      <c r="MU74" s="1"/>
      <c r="MV74" s="1"/>
      <c r="MW74" s="1"/>
      <c r="MX74" s="1"/>
      <c r="MY74" s="1"/>
      <c r="MZ74" s="1"/>
      <c r="NA74" s="1"/>
      <c r="NB74" s="1"/>
      <c r="NC74" s="1"/>
      <c r="ND74" s="1"/>
      <c r="NE74" s="1"/>
      <c r="NF74" s="1"/>
      <c r="NG74" s="1"/>
      <c r="NH74" s="1"/>
      <c r="NI74" s="1"/>
      <c r="NJ74" s="1"/>
      <c r="NK74" s="1"/>
      <c r="NL74" s="1"/>
      <c r="NM74" s="1"/>
      <c r="NN74" s="1"/>
      <c r="NO74" s="1"/>
      <c r="NP74" s="1"/>
      <c r="NQ74" s="1"/>
      <c r="NR74" s="1"/>
      <c r="NS74" s="1"/>
      <c r="NT74" s="1"/>
      <c r="NU74" s="1"/>
      <c r="NV74" s="1"/>
      <c r="NW74" s="1"/>
      <c r="NX74" s="1"/>
      <c r="NY74" s="1"/>
      <c r="NZ74" s="1"/>
      <c r="OA74" s="1"/>
      <c r="OB74" s="1"/>
      <c r="OC74" s="1"/>
      <c r="OD74" s="1"/>
      <c r="OE74" s="1"/>
      <c r="OF74" s="1"/>
      <c r="OG74" s="1"/>
      <c r="OH74" s="1"/>
      <c r="OI74" s="1"/>
      <c r="OJ74" s="1"/>
      <c r="OK74" s="1"/>
      <c r="OL74" s="1"/>
      <c r="OM74" s="1"/>
      <c r="ON74" s="1"/>
      <c r="OO74" s="1"/>
      <c r="OP74" s="1"/>
      <c r="OQ74" s="1"/>
      <c r="OR74" s="1"/>
      <c r="OS74" s="1"/>
      <c r="OT74" s="1"/>
      <c r="OU74" s="1"/>
      <c r="OV74" s="1"/>
      <c r="OW74" s="1"/>
      <c r="OX74" s="1"/>
      <c r="OY74" s="1"/>
      <c r="OZ74" s="1"/>
      <c r="PA74" s="1"/>
      <c r="PB74" s="1"/>
      <c r="PC74" s="1"/>
      <c r="PD74" s="1"/>
      <c r="PE74" s="1"/>
      <c r="PF74" s="1"/>
      <c r="PG74" s="1"/>
      <c r="PH74" s="1"/>
      <c r="PI74" s="1"/>
      <c r="PJ74" s="1"/>
      <c r="PK74" s="1"/>
      <c r="PL74" s="1"/>
      <c r="PM74" s="1"/>
      <c r="PN74" s="1"/>
      <c r="PO74" s="1"/>
      <c r="PP74" s="1"/>
      <c r="PQ74" s="1"/>
      <c r="PR74" s="1"/>
      <c r="PS74" s="1"/>
      <c r="PT74" s="1"/>
      <c r="PU74" s="1"/>
      <c r="PV74" s="1"/>
      <c r="PW74" s="1"/>
      <c r="PX74" s="1"/>
      <c r="PY74" s="1"/>
      <c r="PZ74" s="1"/>
      <c r="QA74" s="1"/>
      <c r="QB74" s="1"/>
      <c r="QC74" s="1"/>
      <c r="QD74" s="1"/>
      <c r="QE74" s="1"/>
      <c r="QF74" s="1"/>
      <c r="QG74" s="1"/>
      <c r="QH74" s="1"/>
      <c r="QI74" s="1"/>
      <c r="QJ74" s="1"/>
      <c r="QK74" s="1"/>
      <c r="QL74" s="1"/>
      <c r="QM74" s="1"/>
      <c r="QN74" s="1"/>
      <c r="QO74" s="1"/>
      <c r="QP74" s="1"/>
      <c r="QQ74" s="1"/>
      <c r="QR74" s="1"/>
      <c r="QS74" s="1"/>
      <c r="QT74" s="1"/>
      <c r="QU74" s="1"/>
      <c r="QV74" s="1"/>
      <c r="QW74" s="1"/>
      <c r="QX74" s="1"/>
      <c r="QY74" s="1"/>
      <c r="QZ74" s="1"/>
      <c r="RA74" s="1"/>
      <c r="RB74" s="1"/>
      <c r="RC74" s="1"/>
      <c r="RD74" s="1"/>
      <c r="RE74" s="1"/>
      <c r="RF74" s="1"/>
      <c r="RG74" s="1"/>
      <c r="RH74" s="1"/>
      <c r="RI74" s="1"/>
      <c r="RJ74" s="1"/>
      <c r="RK74" s="1"/>
      <c r="RL74" s="1"/>
      <c r="RM74" s="1"/>
      <c r="RN74" s="1"/>
      <c r="RO74" s="1"/>
      <c r="RP74" s="1"/>
      <c r="RQ74" s="1"/>
      <c r="RR74" s="1"/>
      <c r="RS74" s="1"/>
      <c r="RT74" s="1"/>
      <c r="RU74" s="1"/>
      <c r="RV74" s="1"/>
      <c r="RW74" s="1"/>
      <c r="RX74" s="1"/>
      <c r="RY74" s="1"/>
      <c r="RZ74" s="1"/>
      <c r="SA74" s="1"/>
      <c r="SB74" s="1"/>
      <c r="SC74" s="1"/>
      <c r="SD74" s="1"/>
      <c r="SE74" s="1"/>
      <c r="SF74" s="1"/>
      <c r="SG74" s="1"/>
      <c r="SH74" s="1"/>
      <c r="SI74" s="1"/>
      <c r="SJ74" s="1"/>
      <c r="SK74" s="1"/>
      <c r="SL74" s="1"/>
      <c r="SM74" s="1"/>
      <c r="SN74" s="1"/>
      <c r="SO74" s="1"/>
      <c r="SP74" s="1"/>
      <c r="SQ74" s="1"/>
      <c r="SR74" s="1"/>
      <c r="SS74" s="1"/>
      <c r="ST74" s="1"/>
      <c r="SU74" s="1"/>
      <c r="SV74" s="1"/>
      <c r="SW74" s="1"/>
      <c r="SX74" s="1"/>
      <c r="SY74" s="1"/>
      <c r="SZ74" s="1"/>
      <c r="TA74" s="1"/>
      <c r="TB74" s="1"/>
      <c r="TC74" s="1"/>
      <c r="TD74" s="1"/>
      <c r="TE74" s="1"/>
      <c r="TF74" s="1"/>
      <c r="TG74" s="1"/>
      <c r="TH74" s="1"/>
      <c r="TI74" s="1"/>
      <c r="TJ74" s="1"/>
      <c r="TK74" s="1"/>
      <c r="TL74" s="1"/>
      <c r="TM74" s="1"/>
      <c r="TN74" s="1"/>
      <c r="TO74" s="1"/>
      <c r="TP74" s="1"/>
      <c r="TQ74" s="1"/>
      <c r="TR74" s="1"/>
      <c r="TS74" s="1"/>
      <c r="TT74" s="1"/>
      <c r="TU74" s="1"/>
      <c r="TV74" s="1"/>
      <c r="TW74" s="1"/>
      <c r="TX74" s="1"/>
      <c r="TY74" s="1"/>
      <c r="TZ74" s="1"/>
      <c r="UA74" s="1"/>
      <c r="UB74" s="1"/>
      <c r="UC74" s="1"/>
      <c r="UD74" s="1"/>
      <c r="UE74" s="1"/>
      <c r="UF74" s="1"/>
      <c r="UG74" s="1"/>
      <c r="UH74" s="1"/>
      <c r="UI74" s="1"/>
      <c r="UJ74" s="1"/>
      <c r="UK74" s="1"/>
      <c r="UL74" s="1"/>
      <c r="UM74" s="1"/>
      <c r="UN74" s="1"/>
      <c r="UO74" s="1"/>
      <c r="UP74" s="1"/>
      <c r="UQ74" s="1"/>
      <c r="UR74" s="1"/>
      <c r="US74" s="1"/>
      <c r="UT74" s="1"/>
      <c r="UU74" s="1"/>
      <c r="UV74" s="1"/>
      <c r="UW74" s="1"/>
      <c r="UX74" s="1"/>
      <c r="UY74" s="1"/>
      <c r="UZ74" s="1"/>
      <c r="VA74" s="1"/>
      <c r="VB74" s="1"/>
      <c r="VC74" s="1"/>
      <c r="VD74" s="1"/>
      <c r="VE74" s="1"/>
      <c r="VF74" s="1"/>
      <c r="VG74" s="1"/>
      <c r="VH74" s="1"/>
      <c r="VI74" s="1"/>
      <c r="VJ74" s="1"/>
      <c r="VK74" s="1"/>
      <c r="VL74" s="1"/>
      <c r="VM74" s="1"/>
      <c r="VN74" s="1"/>
      <c r="VO74" s="1"/>
      <c r="VP74" s="1"/>
      <c r="VQ74" s="1"/>
      <c r="VR74" s="1"/>
      <c r="VS74" s="1"/>
      <c r="VT74" s="1"/>
      <c r="VU74" s="1"/>
      <c r="VV74" s="1"/>
      <c r="VW74" s="1"/>
      <c r="VX74" s="1"/>
      <c r="VY74" s="1"/>
      <c r="VZ74" s="1"/>
      <c r="WA74" s="1"/>
      <c r="WB74" s="1"/>
      <c r="WC74" s="1"/>
      <c r="WD74" s="1"/>
      <c r="WE74" s="1"/>
      <c r="WF74" s="1"/>
      <c r="WG74" s="1"/>
      <c r="WH74" s="1"/>
      <c r="WI74" s="1"/>
      <c r="WJ74" s="1"/>
      <c r="WK74" s="1"/>
      <c r="WL74" s="1"/>
      <c r="WM74" s="1"/>
      <c r="WN74" s="1"/>
      <c r="WO74" s="1"/>
      <c r="WP74" s="1"/>
      <c r="WQ74" s="1"/>
      <c r="WR74" s="1"/>
      <c r="WS74" s="1"/>
      <c r="WT74" s="1"/>
      <c r="WU74" s="1"/>
      <c r="WV74" s="1"/>
      <c r="WW74" s="1"/>
      <c r="WX74" s="1"/>
      <c r="WY74" s="1"/>
      <c r="WZ74" s="1"/>
      <c r="XA74" s="1"/>
      <c r="XB74" s="1"/>
      <c r="XC74" s="1"/>
      <c r="XD74" s="1"/>
      <c r="XE74" s="1"/>
      <c r="XF74" s="1"/>
      <c r="XG74" s="1"/>
      <c r="XH74" s="1"/>
      <c r="XI74" s="1"/>
      <c r="XJ74" s="1"/>
      <c r="XK74" s="1"/>
      <c r="XL74" s="1"/>
      <c r="XM74" s="1"/>
      <c r="XN74" s="1"/>
      <c r="XO74" s="1"/>
      <c r="XP74" s="1"/>
      <c r="XQ74" s="1"/>
      <c r="XR74" s="1"/>
      <c r="XS74" s="1"/>
      <c r="XT74" s="1"/>
      <c r="XU74" s="1"/>
      <c r="XV74" s="1"/>
      <c r="XW74" s="1"/>
      <c r="XX74" s="1"/>
      <c r="XY74" s="1"/>
      <c r="XZ74" s="1"/>
      <c r="YA74" s="1"/>
      <c r="YB74" s="1"/>
      <c r="YC74" s="1"/>
      <c r="YD74" s="1"/>
      <c r="YE74" s="1"/>
      <c r="YF74" s="1"/>
      <c r="YG74" s="1"/>
      <c r="YH74" s="1"/>
      <c r="YI74" s="1"/>
      <c r="YJ74" s="1"/>
      <c r="YK74" s="1"/>
      <c r="YL74" s="1"/>
      <c r="YM74" s="1"/>
      <c r="YN74" s="1"/>
      <c r="YO74" s="1"/>
      <c r="YP74" s="1"/>
      <c r="YQ74" s="1"/>
      <c r="YR74" s="1"/>
      <c r="YS74" s="1"/>
      <c r="YT74" s="1"/>
      <c r="YU74" s="1"/>
      <c r="YV74" s="1"/>
      <c r="YW74" s="1"/>
      <c r="YX74" s="1"/>
      <c r="YY74" s="1"/>
      <c r="YZ74" s="1"/>
      <c r="ZA74" s="1"/>
      <c r="ZB74" s="1"/>
      <c r="ZC74" s="1"/>
      <c r="ZD74" s="1"/>
      <c r="ZE74" s="1"/>
      <c r="ZF74" s="1"/>
      <c r="ZG74" s="1"/>
      <c r="ZH74" s="1"/>
      <c r="ZI74" s="1"/>
      <c r="ZJ74" s="1"/>
      <c r="ZK74" s="1"/>
      <c r="ZL74" s="1"/>
      <c r="ZM74" s="1"/>
      <c r="ZN74" s="1"/>
      <c r="ZO74" s="1"/>
      <c r="ZP74" s="1"/>
      <c r="ZQ74" s="1"/>
      <c r="ZR74" s="1"/>
      <c r="ZS74" s="1"/>
      <c r="ZT74" s="1"/>
      <c r="ZU74" s="1"/>
      <c r="ZV74" s="1"/>
      <c r="ZW74" s="1"/>
      <c r="ZX74" s="1"/>
      <c r="ZY74" s="1"/>
      <c r="ZZ74" s="1"/>
      <c r="AAA74" s="1"/>
      <c r="AAB74" s="1"/>
      <c r="AAC74" s="1"/>
      <c r="AAD74" s="1"/>
      <c r="AAE74" s="1"/>
      <c r="AAF74" s="1"/>
      <c r="AAG74" s="1"/>
      <c r="AAH74" s="1"/>
      <c r="AAI74" s="1"/>
      <c r="AAJ74" s="1"/>
      <c r="AAK74" s="1"/>
      <c r="AAL74" s="1"/>
      <c r="AAM74" s="1"/>
      <c r="AAN74" s="1"/>
      <c r="AAO74" s="1"/>
      <c r="AAP74" s="1"/>
      <c r="AAQ74" s="1"/>
      <c r="AAR74" s="1"/>
      <c r="AAS74" s="1"/>
      <c r="AAT74" s="1"/>
      <c r="AAU74" s="1"/>
      <c r="AAV74" s="1"/>
      <c r="AAW74" s="1"/>
      <c r="AAX74" s="1"/>
      <c r="AAY74" s="1"/>
      <c r="AAZ74" s="1"/>
      <c r="ABA74" s="1"/>
      <c r="ABB74" s="1"/>
      <c r="ABC74" s="1"/>
      <c r="ABD74" s="1"/>
      <c r="ABE74" s="1"/>
      <c r="ABF74" s="1"/>
      <c r="ABG74" s="1"/>
      <c r="ABH74" s="1"/>
      <c r="ABI74" s="1"/>
      <c r="ABJ74" s="1"/>
      <c r="ABK74" s="1"/>
      <c r="ABL74" s="1"/>
      <c r="ABM74" s="1"/>
      <c r="ABN74" s="1"/>
      <c r="ABO74" s="1"/>
      <c r="ABP74" s="1"/>
      <c r="ABQ74" s="1"/>
      <c r="ABR74" s="1"/>
      <c r="ABS74" s="1"/>
      <c r="ABT74" s="1"/>
      <c r="ABU74" s="1"/>
      <c r="ABV74" s="1"/>
      <c r="ABW74" s="1"/>
      <c r="ABX74" s="1"/>
      <c r="ABY74" s="1"/>
      <c r="ABZ74" s="1"/>
      <c r="ACA74" s="1"/>
      <c r="ACB74" s="1"/>
      <c r="ACC74" s="1"/>
      <c r="ACD74" s="1"/>
      <c r="ACE74" s="1"/>
      <c r="ACF74" s="1"/>
      <c r="ACG74" s="1"/>
      <c r="ACH74" s="1"/>
      <c r="ACI74" s="1"/>
      <c r="ACJ74" s="1"/>
      <c r="ACK74" s="1"/>
      <c r="ACL74" s="1"/>
      <c r="ACM74" s="1"/>
      <c r="ACN74" s="1"/>
      <c r="ACO74" s="1"/>
      <c r="ACP74" s="1"/>
      <c r="ACQ74" s="1"/>
      <c r="ACR74" s="1"/>
      <c r="ACS74" s="1"/>
      <c r="ACT74" s="1"/>
      <c r="ACU74" s="1"/>
      <c r="ACV74" s="1"/>
      <c r="ACW74" s="1"/>
      <c r="ACX74" s="1"/>
      <c r="ACY74" s="1"/>
      <c r="ACZ74" s="1"/>
      <c r="ADA74" s="1"/>
      <c r="ADB74" s="1"/>
      <c r="ADC74" s="1"/>
      <c r="ADD74" s="1"/>
      <c r="ADE74" s="1"/>
      <c r="ADF74" s="1"/>
      <c r="ADG74" s="1"/>
      <c r="ADH74" s="1"/>
      <c r="ADI74" s="1"/>
      <c r="ADJ74" s="1"/>
      <c r="ADK74" s="1"/>
      <c r="ADL74" s="1"/>
      <c r="ADM74" s="1"/>
      <c r="ADN74" s="1"/>
      <c r="ADO74" s="1"/>
      <c r="ADP74" s="1"/>
      <c r="ADQ74" s="1"/>
      <c r="ADR74" s="1"/>
      <c r="ADS74" s="1"/>
      <c r="ADT74" s="1"/>
      <c r="ADU74" s="1"/>
      <c r="ADV74" s="1"/>
      <c r="ADW74" s="1"/>
      <c r="ADX74" s="1"/>
      <c r="ADY74" s="1"/>
      <c r="ADZ74" s="1"/>
      <c r="AEA74" s="1"/>
      <c r="AEB74" s="1"/>
      <c r="AEC74" s="1"/>
      <c r="AED74" s="1"/>
      <c r="AEE74" s="1"/>
      <c r="AEF74" s="1"/>
      <c r="AEG74" s="1"/>
      <c r="AEH74" s="1"/>
      <c r="AEI74" s="1"/>
      <c r="AEJ74" s="1"/>
      <c r="AEK74" s="1"/>
      <c r="AEL74" s="1"/>
      <c r="AEM74" s="1"/>
      <c r="AEN74" s="1"/>
      <c r="AEO74" s="1"/>
      <c r="AEP74" s="1"/>
      <c r="AEQ74" s="1"/>
      <c r="AER74" s="1"/>
      <c r="AES74" s="1"/>
      <c r="AET74" s="1"/>
      <c r="AEU74" s="1"/>
      <c r="AEV74" s="1"/>
      <c r="AEW74" s="1"/>
      <c r="AEX74" s="1"/>
      <c r="AEY74" s="1"/>
      <c r="AEZ74" s="1"/>
      <c r="AFA74" s="1"/>
      <c r="AFB74" s="1"/>
      <c r="AFC74" s="1"/>
      <c r="AFD74" s="1"/>
      <c r="AFE74" s="1"/>
      <c r="AFF74" s="1"/>
      <c r="AFG74" s="1"/>
      <c r="AFH74" s="1"/>
      <c r="AFI74" s="1"/>
      <c r="AFJ74" s="1"/>
      <c r="AFK74" s="1"/>
      <c r="AFL74" s="1"/>
      <c r="AFM74" s="1"/>
      <c r="AFN74" s="1"/>
      <c r="AFO74" s="1"/>
      <c r="AFP74" s="1"/>
      <c r="AFQ74" s="1"/>
      <c r="AFR74" s="1"/>
      <c r="AFS74" s="1"/>
      <c r="AFT74" s="1"/>
      <c r="AFU74" s="1"/>
      <c r="AFV74" s="1"/>
      <c r="AFW74" s="1"/>
      <c r="AFX74" s="1"/>
      <c r="AFY74" s="1"/>
      <c r="AFZ74" s="1"/>
      <c r="AGA74" s="1"/>
      <c r="AGB74" s="1"/>
      <c r="AGC74" s="1"/>
      <c r="AGD74" s="1"/>
      <c r="AGE74" s="1"/>
      <c r="AGF74" s="1"/>
      <c r="AGG74" s="1"/>
      <c r="AGH74" s="1"/>
      <c r="AGI74" s="1"/>
      <c r="AGJ74" s="1"/>
      <c r="AGK74" s="1"/>
      <c r="AGL74" s="1"/>
      <c r="AGM74" s="1"/>
      <c r="AGN74" s="1"/>
      <c r="AGO74" s="1"/>
      <c r="AGP74" s="1"/>
      <c r="AGQ74" s="1"/>
      <c r="AGR74" s="1"/>
      <c r="AGS74" s="1"/>
      <c r="AGT74" s="1"/>
      <c r="AGU74" s="1"/>
      <c r="AGV74" s="1"/>
      <c r="AGW74" s="1"/>
      <c r="AGX74" s="1"/>
      <c r="AGY74" s="1"/>
      <c r="AGZ74" s="1"/>
      <c r="AHA74" s="1"/>
      <c r="AHB74" s="1"/>
      <c r="AHC74" s="1"/>
      <c r="AHD74" s="1"/>
      <c r="AHE74" s="1"/>
      <c r="AHF74" s="1"/>
      <c r="AHG74" s="1"/>
      <c r="AHH74" s="1"/>
      <c r="AHI74" s="1"/>
      <c r="AHJ74" s="1"/>
      <c r="AHK74" s="1"/>
      <c r="AHL74" s="1"/>
      <c r="AHM74" s="1"/>
      <c r="AHN74" s="1"/>
      <c r="AHO74" s="1"/>
      <c r="AHP74" s="1"/>
      <c r="AHQ74" s="1"/>
      <c r="AHR74" s="1"/>
      <c r="AHS74" s="1"/>
      <c r="AHT74" s="1"/>
      <c r="AHU74" s="1"/>
      <c r="AHV74" s="1"/>
      <c r="AHW74" s="1"/>
      <c r="AHX74" s="1"/>
      <c r="AHY74" s="1"/>
      <c r="AHZ74" s="1"/>
      <c r="AIA74" s="1"/>
      <c r="AIB74" s="1"/>
      <c r="AIC74" s="1"/>
      <c r="AID74" s="1"/>
      <c r="AIE74" s="1"/>
      <c r="AIF74" s="1"/>
      <c r="AIG74" s="1"/>
      <c r="AIH74" s="1"/>
      <c r="AII74" s="1"/>
      <c r="AIJ74" s="1"/>
      <c r="AIK74" s="1"/>
      <c r="AIL74" s="1"/>
      <c r="AIM74" s="1"/>
      <c r="AIN74" s="1"/>
      <c r="AIO74" s="1"/>
      <c r="AIP74" s="1"/>
      <c r="AIQ74" s="1"/>
      <c r="AIR74" s="1"/>
      <c r="AIS74" s="1"/>
      <c r="AIT74" s="1"/>
      <c r="AIU74" s="1"/>
      <c r="AIV74" s="1"/>
      <c r="AIW74" s="1"/>
      <c r="AIX74" s="1"/>
      <c r="AIY74" s="1"/>
      <c r="AIZ74" s="1"/>
      <c r="AJA74" s="1"/>
      <c r="AJB74" s="1"/>
      <c r="AJC74" s="1"/>
      <c r="AJD74" s="1"/>
      <c r="AJE74" s="1"/>
      <c r="AJF74" s="1"/>
      <c r="AJG74" s="1"/>
      <c r="AJH74" s="1"/>
      <c r="AJI74" s="1"/>
      <c r="AJJ74" s="1"/>
      <c r="AJK74" s="1"/>
      <c r="AJL74" s="1"/>
      <c r="AJM74" s="1"/>
      <c r="AJN74" s="1"/>
      <c r="AJO74" s="1"/>
      <c r="AJP74" s="1"/>
      <c r="AJQ74" s="1"/>
      <c r="AJR74" s="1"/>
      <c r="AJS74" s="1"/>
      <c r="AJT74" s="1"/>
      <c r="AJU74" s="1"/>
      <c r="AJV74" s="1"/>
      <c r="AJW74" s="1"/>
      <c r="AJX74" s="1"/>
      <c r="AJY74" s="1"/>
      <c r="AJZ74" s="1"/>
      <c r="AKA74" s="1"/>
      <c r="AKB74" s="1"/>
      <c r="AKC74" s="1"/>
      <c r="AKD74" s="1"/>
      <c r="AKE74" s="1"/>
      <c r="AKF74" s="1"/>
      <c r="AKG74" s="1"/>
      <c r="AKH74" s="1"/>
      <c r="AKI74" s="1"/>
      <c r="AKJ74" s="1"/>
      <c r="AKK74" s="1"/>
      <c r="AKL74" s="1"/>
      <c r="AKM74" s="1"/>
      <c r="AKN74" s="1"/>
      <c r="AKO74" s="1"/>
      <c r="AKP74" s="1"/>
      <c r="AKQ74" s="1"/>
      <c r="AKR74" s="1"/>
      <c r="AKS74" s="1"/>
      <c r="AKT74" s="1"/>
      <c r="AKU74" s="1"/>
      <c r="AKV74" s="1"/>
      <c r="AKW74" s="1"/>
      <c r="AKX74" s="1"/>
      <c r="AKY74" s="1"/>
      <c r="AKZ74" s="1"/>
      <c r="ALA74" s="1"/>
      <c r="ALB74" s="1"/>
      <c r="ALC74" s="1"/>
      <c r="ALD74" s="1"/>
      <c r="ALE74" s="1"/>
      <c r="ALF74" s="1"/>
      <c r="ALG74" s="1"/>
      <c r="ALH74" s="1"/>
      <c r="ALI74" s="1"/>
      <c r="ALJ74" s="1"/>
      <c r="ALK74" s="1"/>
      <c r="ALL74" s="1"/>
      <c r="ALM74" s="1"/>
      <c r="ALN74" s="1"/>
      <c r="ALO74" s="1"/>
      <c r="ALP74" s="1"/>
      <c r="ALQ74" s="1"/>
      <c r="ALR74" s="1"/>
      <c r="ALS74" s="1"/>
      <c r="ALT74" s="1"/>
      <c r="ALU74" s="1"/>
      <c r="ALV74" s="1"/>
      <c r="ALW74" s="1"/>
      <c r="ALX74" s="1"/>
      <c r="ALY74" s="1"/>
      <c r="ALZ74" s="1"/>
      <c r="AMA74" s="1"/>
      <c r="AMB74" s="1"/>
      <c r="AMC74" s="1"/>
      <c r="AMD74" s="1"/>
      <c r="AME74" s="1"/>
      <c r="AMF74" s="1"/>
      <c r="AMG74" s="1"/>
      <c r="AMH74" s="1"/>
      <c r="AMI74" s="1"/>
      <c r="AMJ74" s="1"/>
    </row>
    <row r="75" spans="1:1024" s="37" customFormat="1" ht="52.5" customHeight="1">
      <c r="A75" s="56"/>
      <c r="B75" s="47" t="s">
        <v>80</v>
      </c>
      <c r="C75" s="49"/>
      <c r="D75" s="47" t="s">
        <v>303</v>
      </c>
      <c r="E75" s="48"/>
      <c r="F75" s="48"/>
      <c r="G75" s="48"/>
      <c r="H75" s="49"/>
      <c r="I75" s="47" t="s">
        <v>304</v>
      </c>
      <c r="J75" s="49"/>
      <c r="K75" s="50">
        <v>24.95</v>
      </c>
      <c r="L75" s="51"/>
      <c r="M75" s="52">
        <f t="shared" si="4"/>
        <v>4.99E-2</v>
      </c>
      <c r="N75" s="53"/>
      <c r="O75" s="38">
        <v>500</v>
      </c>
      <c r="P75" s="39" t="s">
        <v>260</v>
      </c>
      <c r="Q75" s="20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  <c r="IV75" s="1"/>
      <c r="IW75" s="1"/>
      <c r="IX75" s="1"/>
      <c r="IY75" s="1"/>
      <c r="IZ75" s="1"/>
      <c r="JA75" s="1"/>
      <c r="JB75" s="1"/>
      <c r="JC75" s="1"/>
      <c r="JD75" s="1"/>
      <c r="JE75" s="1"/>
      <c r="JF75" s="1"/>
      <c r="JG75" s="1"/>
      <c r="JH75" s="1"/>
      <c r="JI75" s="1"/>
      <c r="JJ75" s="1"/>
      <c r="JK75" s="1"/>
      <c r="JL75" s="1"/>
      <c r="JM75" s="1"/>
      <c r="JN75" s="1"/>
      <c r="JO75" s="1"/>
      <c r="JP75" s="1"/>
      <c r="JQ75" s="1"/>
      <c r="JR75" s="1"/>
      <c r="JS75" s="1"/>
      <c r="JT75" s="1"/>
      <c r="JU75" s="1"/>
      <c r="JV75" s="1"/>
      <c r="JW75" s="1"/>
      <c r="JX75" s="1"/>
      <c r="JY75" s="1"/>
      <c r="JZ75" s="1"/>
      <c r="KA75" s="1"/>
      <c r="KB75" s="1"/>
      <c r="KC75" s="1"/>
      <c r="KD75" s="1"/>
      <c r="KE75" s="1"/>
      <c r="KF75" s="1"/>
      <c r="KG75" s="1"/>
      <c r="KH75" s="1"/>
      <c r="KI75" s="1"/>
      <c r="KJ75" s="1"/>
      <c r="KK75" s="1"/>
      <c r="KL75" s="1"/>
      <c r="KM75" s="1"/>
      <c r="KN75" s="1"/>
      <c r="KO75" s="1"/>
      <c r="KP75" s="1"/>
      <c r="KQ75" s="1"/>
      <c r="KR75" s="1"/>
      <c r="KS75" s="1"/>
      <c r="KT75" s="1"/>
      <c r="KU75" s="1"/>
      <c r="KV75" s="1"/>
      <c r="KW75" s="1"/>
      <c r="KX75" s="1"/>
      <c r="KY75" s="1"/>
      <c r="KZ75" s="1"/>
      <c r="LA75" s="1"/>
      <c r="LB75" s="1"/>
      <c r="LC75" s="1"/>
      <c r="LD75" s="1"/>
      <c r="LE75" s="1"/>
      <c r="LF75" s="1"/>
      <c r="LG75" s="1"/>
      <c r="LH75" s="1"/>
      <c r="LI75" s="1"/>
      <c r="LJ75" s="1"/>
      <c r="LK75" s="1"/>
      <c r="LL75" s="1"/>
      <c r="LM75" s="1"/>
      <c r="LN75" s="1"/>
      <c r="LO75" s="1"/>
      <c r="LP75" s="1"/>
      <c r="LQ75" s="1"/>
      <c r="LR75" s="1"/>
      <c r="LS75" s="1"/>
      <c r="LT75" s="1"/>
      <c r="LU75" s="1"/>
      <c r="LV75" s="1"/>
      <c r="LW75" s="1"/>
      <c r="LX75" s="1"/>
      <c r="LY75" s="1"/>
      <c r="LZ75" s="1"/>
      <c r="MA75" s="1"/>
      <c r="MB75" s="1"/>
      <c r="MC75" s="1"/>
      <c r="MD75" s="1"/>
      <c r="ME75" s="1"/>
      <c r="MF75" s="1"/>
      <c r="MG75" s="1"/>
      <c r="MH75" s="1"/>
      <c r="MI75" s="1"/>
      <c r="MJ75" s="1"/>
      <c r="MK75" s="1"/>
      <c r="ML75" s="1"/>
      <c r="MM75" s="1"/>
      <c r="MN75" s="1"/>
      <c r="MO75" s="1"/>
      <c r="MP75" s="1"/>
      <c r="MQ75" s="1"/>
      <c r="MR75" s="1"/>
      <c r="MS75" s="1"/>
      <c r="MT75" s="1"/>
      <c r="MU75" s="1"/>
      <c r="MV75" s="1"/>
      <c r="MW75" s="1"/>
      <c r="MX75" s="1"/>
      <c r="MY75" s="1"/>
      <c r="MZ75" s="1"/>
      <c r="NA75" s="1"/>
      <c r="NB75" s="1"/>
      <c r="NC75" s="1"/>
      <c r="ND75" s="1"/>
      <c r="NE75" s="1"/>
      <c r="NF75" s="1"/>
      <c r="NG75" s="1"/>
      <c r="NH75" s="1"/>
      <c r="NI75" s="1"/>
      <c r="NJ75" s="1"/>
      <c r="NK75" s="1"/>
      <c r="NL75" s="1"/>
      <c r="NM75" s="1"/>
      <c r="NN75" s="1"/>
      <c r="NO75" s="1"/>
      <c r="NP75" s="1"/>
      <c r="NQ75" s="1"/>
      <c r="NR75" s="1"/>
      <c r="NS75" s="1"/>
      <c r="NT75" s="1"/>
      <c r="NU75" s="1"/>
      <c r="NV75" s="1"/>
      <c r="NW75" s="1"/>
      <c r="NX75" s="1"/>
      <c r="NY75" s="1"/>
      <c r="NZ75" s="1"/>
      <c r="OA75" s="1"/>
      <c r="OB75" s="1"/>
      <c r="OC75" s="1"/>
      <c r="OD75" s="1"/>
      <c r="OE75" s="1"/>
      <c r="OF75" s="1"/>
      <c r="OG75" s="1"/>
      <c r="OH75" s="1"/>
      <c r="OI75" s="1"/>
      <c r="OJ75" s="1"/>
      <c r="OK75" s="1"/>
      <c r="OL75" s="1"/>
      <c r="OM75" s="1"/>
      <c r="ON75" s="1"/>
      <c r="OO75" s="1"/>
      <c r="OP75" s="1"/>
      <c r="OQ75" s="1"/>
      <c r="OR75" s="1"/>
      <c r="OS75" s="1"/>
      <c r="OT75" s="1"/>
      <c r="OU75" s="1"/>
      <c r="OV75" s="1"/>
      <c r="OW75" s="1"/>
      <c r="OX75" s="1"/>
      <c r="OY75" s="1"/>
      <c r="OZ75" s="1"/>
      <c r="PA75" s="1"/>
      <c r="PB75" s="1"/>
      <c r="PC75" s="1"/>
      <c r="PD75" s="1"/>
      <c r="PE75" s="1"/>
      <c r="PF75" s="1"/>
      <c r="PG75" s="1"/>
      <c r="PH75" s="1"/>
      <c r="PI75" s="1"/>
      <c r="PJ75" s="1"/>
      <c r="PK75" s="1"/>
      <c r="PL75" s="1"/>
      <c r="PM75" s="1"/>
      <c r="PN75" s="1"/>
      <c r="PO75" s="1"/>
      <c r="PP75" s="1"/>
      <c r="PQ75" s="1"/>
      <c r="PR75" s="1"/>
      <c r="PS75" s="1"/>
      <c r="PT75" s="1"/>
      <c r="PU75" s="1"/>
      <c r="PV75" s="1"/>
      <c r="PW75" s="1"/>
      <c r="PX75" s="1"/>
      <c r="PY75" s="1"/>
      <c r="PZ75" s="1"/>
      <c r="QA75" s="1"/>
      <c r="QB75" s="1"/>
      <c r="QC75" s="1"/>
      <c r="QD75" s="1"/>
      <c r="QE75" s="1"/>
      <c r="QF75" s="1"/>
      <c r="QG75" s="1"/>
      <c r="QH75" s="1"/>
      <c r="QI75" s="1"/>
      <c r="QJ75" s="1"/>
      <c r="QK75" s="1"/>
      <c r="QL75" s="1"/>
      <c r="QM75" s="1"/>
      <c r="QN75" s="1"/>
      <c r="QO75" s="1"/>
      <c r="QP75" s="1"/>
      <c r="QQ75" s="1"/>
      <c r="QR75" s="1"/>
      <c r="QS75" s="1"/>
      <c r="QT75" s="1"/>
      <c r="QU75" s="1"/>
      <c r="QV75" s="1"/>
      <c r="QW75" s="1"/>
      <c r="QX75" s="1"/>
      <c r="QY75" s="1"/>
      <c r="QZ75" s="1"/>
      <c r="RA75" s="1"/>
      <c r="RB75" s="1"/>
      <c r="RC75" s="1"/>
      <c r="RD75" s="1"/>
      <c r="RE75" s="1"/>
      <c r="RF75" s="1"/>
      <c r="RG75" s="1"/>
      <c r="RH75" s="1"/>
      <c r="RI75" s="1"/>
      <c r="RJ75" s="1"/>
      <c r="RK75" s="1"/>
      <c r="RL75" s="1"/>
      <c r="RM75" s="1"/>
      <c r="RN75" s="1"/>
      <c r="RO75" s="1"/>
      <c r="RP75" s="1"/>
      <c r="RQ75" s="1"/>
      <c r="RR75" s="1"/>
      <c r="RS75" s="1"/>
      <c r="RT75" s="1"/>
      <c r="RU75" s="1"/>
      <c r="RV75" s="1"/>
      <c r="RW75" s="1"/>
      <c r="RX75" s="1"/>
      <c r="RY75" s="1"/>
      <c r="RZ75" s="1"/>
      <c r="SA75" s="1"/>
      <c r="SB75" s="1"/>
      <c r="SC75" s="1"/>
      <c r="SD75" s="1"/>
      <c r="SE75" s="1"/>
      <c r="SF75" s="1"/>
      <c r="SG75" s="1"/>
      <c r="SH75" s="1"/>
      <c r="SI75" s="1"/>
      <c r="SJ75" s="1"/>
      <c r="SK75" s="1"/>
      <c r="SL75" s="1"/>
      <c r="SM75" s="1"/>
      <c r="SN75" s="1"/>
      <c r="SO75" s="1"/>
      <c r="SP75" s="1"/>
      <c r="SQ75" s="1"/>
      <c r="SR75" s="1"/>
      <c r="SS75" s="1"/>
      <c r="ST75" s="1"/>
      <c r="SU75" s="1"/>
      <c r="SV75" s="1"/>
      <c r="SW75" s="1"/>
      <c r="SX75" s="1"/>
      <c r="SY75" s="1"/>
      <c r="SZ75" s="1"/>
      <c r="TA75" s="1"/>
      <c r="TB75" s="1"/>
      <c r="TC75" s="1"/>
      <c r="TD75" s="1"/>
      <c r="TE75" s="1"/>
      <c r="TF75" s="1"/>
      <c r="TG75" s="1"/>
      <c r="TH75" s="1"/>
      <c r="TI75" s="1"/>
      <c r="TJ75" s="1"/>
      <c r="TK75" s="1"/>
      <c r="TL75" s="1"/>
      <c r="TM75" s="1"/>
      <c r="TN75" s="1"/>
      <c r="TO75" s="1"/>
      <c r="TP75" s="1"/>
      <c r="TQ75" s="1"/>
      <c r="TR75" s="1"/>
      <c r="TS75" s="1"/>
      <c r="TT75" s="1"/>
      <c r="TU75" s="1"/>
      <c r="TV75" s="1"/>
      <c r="TW75" s="1"/>
      <c r="TX75" s="1"/>
      <c r="TY75" s="1"/>
      <c r="TZ75" s="1"/>
      <c r="UA75" s="1"/>
      <c r="UB75" s="1"/>
      <c r="UC75" s="1"/>
      <c r="UD75" s="1"/>
      <c r="UE75" s="1"/>
      <c r="UF75" s="1"/>
      <c r="UG75" s="1"/>
      <c r="UH75" s="1"/>
      <c r="UI75" s="1"/>
      <c r="UJ75" s="1"/>
      <c r="UK75" s="1"/>
      <c r="UL75" s="1"/>
      <c r="UM75" s="1"/>
      <c r="UN75" s="1"/>
      <c r="UO75" s="1"/>
      <c r="UP75" s="1"/>
      <c r="UQ75" s="1"/>
      <c r="UR75" s="1"/>
      <c r="US75" s="1"/>
      <c r="UT75" s="1"/>
      <c r="UU75" s="1"/>
      <c r="UV75" s="1"/>
      <c r="UW75" s="1"/>
      <c r="UX75" s="1"/>
      <c r="UY75" s="1"/>
      <c r="UZ75" s="1"/>
      <c r="VA75" s="1"/>
      <c r="VB75" s="1"/>
      <c r="VC75" s="1"/>
      <c r="VD75" s="1"/>
      <c r="VE75" s="1"/>
      <c r="VF75" s="1"/>
      <c r="VG75" s="1"/>
      <c r="VH75" s="1"/>
      <c r="VI75" s="1"/>
      <c r="VJ75" s="1"/>
      <c r="VK75" s="1"/>
      <c r="VL75" s="1"/>
      <c r="VM75" s="1"/>
      <c r="VN75" s="1"/>
      <c r="VO75" s="1"/>
      <c r="VP75" s="1"/>
      <c r="VQ75" s="1"/>
      <c r="VR75" s="1"/>
      <c r="VS75" s="1"/>
      <c r="VT75" s="1"/>
      <c r="VU75" s="1"/>
      <c r="VV75" s="1"/>
      <c r="VW75" s="1"/>
      <c r="VX75" s="1"/>
      <c r="VY75" s="1"/>
      <c r="VZ75" s="1"/>
      <c r="WA75" s="1"/>
      <c r="WB75" s="1"/>
      <c r="WC75" s="1"/>
      <c r="WD75" s="1"/>
      <c r="WE75" s="1"/>
      <c r="WF75" s="1"/>
      <c r="WG75" s="1"/>
      <c r="WH75" s="1"/>
      <c r="WI75" s="1"/>
      <c r="WJ75" s="1"/>
      <c r="WK75" s="1"/>
      <c r="WL75" s="1"/>
      <c r="WM75" s="1"/>
      <c r="WN75" s="1"/>
      <c r="WO75" s="1"/>
      <c r="WP75" s="1"/>
      <c r="WQ75" s="1"/>
      <c r="WR75" s="1"/>
      <c r="WS75" s="1"/>
      <c r="WT75" s="1"/>
      <c r="WU75" s="1"/>
      <c r="WV75" s="1"/>
      <c r="WW75" s="1"/>
      <c r="WX75" s="1"/>
      <c r="WY75" s="1"/>
      <c r="WZ75" s="1"/>
      <c r="XA75" s="1"/>
      <c r="XB75" s="1"/>
      <c r="XC75" s="1"/>
      <c r="XD75" s="1"/>
      <c r="XE75" s="1"/>
      <c r="XF75" s="1"/>
      <c r="XG75" s="1"/>
      <c r="XH75" s="1"/>
      <c r="XI75" s="1"/>
      <c r="XJ75" s="1"/>
      <c r="XK75" s="1"/>
      <c r="XL75" s="1"/>
      <c r="XM75" s="1"/>
      <c r="XN75" s="1"/>
      <c r="XO75" s="1"/>
      <c r="XP75" s="1"/>
      <c r="XQ75" s="1"/>
      <c r="XR75" s="1"/>
      <c r="XS75" s="1"/>
      <c r="XT75" s="1"/>
      <c r="XU75" s="1"/>
      <c r="XV75" s="1"/>
      <c r="XW75" s="1"/>
      <c r="XX75" s="1"/>
      <c r="XY75" s="1"/>
      <c r="XZ75" s="1"/>
      <c r="YA75" s="1"/>
      <c r="YB75" s="1"/>
      <c r="YC75" s="1"/>
      <c r="YD75" s="1"/>
      <c r="YE75" s="1"/>
      <c r="YF75" s="1"/>
      <c r="YG75" s="1"/>
      <c r="YH75" s="1"/>
      <c r="YI75" s="1"/>
      <c r="YJ75" s="1"/>
      <c r="YK75" s="1"/>
      <c r="YL75" s="1"/>
      <c r="YM75" s="1"/>
      <c r="YN75" s="1"/>
      <c r="YO75" s="1"/>
      <c r="YP75" s="1"/>
      <c r="YQ75" s="1"/>
      <c r="YR75" s="1"/>
      <c r="YS75" s="1"/>
      <c r="YT75" s="1"/>
      <c r="YU75" s="1"/>
      <c r="YV75" s="1"/>
      <c r="YW75" s="1"/>
      <c r="YX75" s="1"/>
      <c r="YY75" s="1"/>
      <c r="YZ75" s="1"/>
      <c r="ZA75" s="1"/>
      <c r="ZB75" s="1"/>
      <c r="ZC75" s="1"/>
      <c r="ZD75" s="1"/>
      <c r="ZE75" s="1"/>
      <c r="ZF75" s="1"/>
      <c r="ZG75" s="1"/>
      <c r="ZH75" s="1"/>
      <c r="ZI75" s="1"/>
      <c r="ZJ75" s="1"/>
      <c r="ZK75" s="1"/>
      <c r="ZL75" s="1"/>
      <c r="ZM75" s="1"/>
      <c r="ZN75" s="1"/>
      <c r="ZO75" s="1"/>
      <c r="ZP75" s="1"/>
      <c r="ZQ75" s="1"/>
      <c r="ZR75" s="1"/>
      <c r="ZS75" s="1"/>
      <c r="ZT75" s="1"/>
      <c r="ZU75" s="1"/>
      <c r="ZV75" s="1"/>
      <c r="ZW75" s="1"/>
      <c r="ZX75" s="1"/>
      <c r="ZY75" s="1"/>
      <c r="ZZ75" s="1"/>
      <c r="AAA75" s="1"/>
      <c r="AAB75" s="1"/>
      <c r="AAC75" s="1"/>
      <c r="AAD75" s="1"/>
      <c r="AAE75" s="1"/>
      <c r="AAF75" s="1"/>
      <c r="AAG75" s="1"/>
      <c r="AAH75" s="1"/>
      <c r="AAI75" s="1"/>
      <c r="AAJ75" s="1"/>
      <c r="AAK75" s="1"/>
      <c r="AAL75" s="1"/>
      <c r="AAM75" s="1"/>
      <c r="AAN75" s="1"/>
      <c r="AAO75" s="1"/>
      <c r="AAP75" s="1"/>
      <c r="AAQ75" s="1"/>
      <c r="AAR75" s="1"/>
      <c r="AAS75" s="1"/>
      <c r="AAT75" s="1"/>
      <c r="AAU75" s="1"/>
      <c r="AAV75" s="1"/>
      <c r="AAW75" s="1"/>
      <c r="AAX75" s="1"/>
      <c r="AAY75" s="1"/>
      <c r="AAZ75" s="1"/>
      <c r="ABA75" s="1"/>
      <c r="ABB75" s="1"/>
      <c r="ABC75" s="1"/>
      <c r="ABD75" s="1"/>
      <c r="ABE75" s="1"/>
      <c r="ABF75" s="1"/>
      <c r="ABG75" s="1"/>
      <c r="ABH75" s="1"/>
      <c r="ABI75" s="1"/>
      <c r="ABJ75" s="1"/>
      <c r="ABK75" s="1"/>
      <c r="ABL75" s="1"/>
      <c r="ABM75" s="1"/>
      <c r="ABN75" s="1"/>
      <c r="ABO75" s="1"/>
      <c r="ABP75" s="1"/>
      <c r="ABQ75" s="1"/>
      <c r="ABR75" s="1"/>
      <c r="ABS75" s="1"/>
      <c r="ABT75" s="1"/>
      <c r="ABU75" s="1"/>
      <c r="ABV75" s="1"/>
      <c r="ABW75" s="1"/>
      <c r="ABX75" s="1"/>
      <c r="ABY75" s="1"/>
      <c r="ABZ75" s="1"/>
      <c r="ACA75" s="1"/>
      <c r="ACB75" s="1"/>
      <c r="ACC75" s="1"/>
      <c r="ACD75" s="1"/>
      <c r="ACE75" s="1"/>
      <c r="ACF75" s="1"/>
      <c r="ACG75" s="1"/>
      <c r="ACH75" s="1"/>
      <c r="ACI75" s="1"/>
      <c r="ACJ75" s="1"/>
      <c r="ACK75" s="1"/>
      <c r="ACL75" s="1"/>
      <c r="ACM75" s="1"/>
      <c r="ACN75" s="1"/>
      <c r="ACO75" s="1"/>
      <c r="ACP75" s="1"/>
      <c r="ACQ75" s="1"/>
      <c r="ACR75" s="1"/>
      <c r="ACS75" s="1"/>
      <c r="ACT75" s="1"/>
      <c r="ACU75" s="1"/>
      <c r="ACV75" s="1"/>
      <c r="ACW75" s="1"/>
      <c r="ACX75" s="1"/>
      <c r="ACY75" s="1"/>
      <c r="ACZ75" s="1"/>
      <c r="ADA75" s="1"/>
      <c r="ADB75" s="1"/>
      <c r="ADC75" s="1"/>
      <c r="ADD75" s="1"/>
      <c r="ADE75" s="1"/>
      <c r="ADF75" s="1"/>
      <c r="ADG75" s="1"/>
      <c r="ADH75" s="1"/>
      <c r="ADI75" s="1"/>
      <c r="ADJ75" s="1"/>
      <c r="ADK75" s="1"/>
      <c r="ADL75" s="1"/>
      <c r="ADM75" s="1"/>
      <c r="ADN75" s="1"/>
      <c r="ADO75" s="1"/>
      <c r="ADP75" s="1"/>
      <c r="ADQ75" s="1"/>
      <c r="ADR75" s="1"/>
      <c r="ADS75" s="1"/>
      <c r="ADT75" s="1"/>
      <c r="ADU75" s="1"/>
      <c r="ADV75" s="1"/>
      <c r="ADW75" s="1"/>
      <c r="ADX75" s="1"/>
      <c r="ADY75" s="1"/>
      <c r="ADZ75" s="1"/>
      <c r="AEA75" s="1"/>
      <c r="AEB75" s="1"/>
      <c r="AEC75" s="1"/>
      <c r="AED75" s="1"/>
      <c r="AEE75" s="1"/>
      <c r="AEF75" s="1"/>
      <c r="AEG75" s="1"/>
      <c r="AEH75" s="1"/>
      <c r="AEI75" s="1"/>
      <c r="AEJ75" s="1"/>
      <c r="AEK75" s="1"/>
      <c r="AEL75" s="1"/>
      <c r="AEM75" s="1"/>
      <c r="AEN75" s="1"/>
      <c r="AEO75" s="1"/>
      <c r="AEP75" s="1"/>
      <c r="AEQ75" s="1"/>
      <c r="AER75" s="1"/>
      <c r="AES75" s="1"/>
      <c r="AET75" s="1"/>
      <c r="AEU75" s="1"/>
      <c r="AEV75" s="1"/>
      <c r="AEW75" s="1"/>
      <c r="AEX75" s="1"/>
      <c r="AEY75" s="1"/>
      <c r="AEZ75" s="1"/>
      <c r="AFA75" s="1"/>
      <c r="AFB75" s="1"/>
      <c r="AFC75" s="1"/>
      <c r="AFD75" s="1"/>
      <c r="AFE75" s="1"/>
      <c r="AFF75" s="1"/>
      <c r="AFG75" s="1"/>
      <c r="AFH75" s="1"/>
      <c r="AFI75" s="1"/>
      <c r="AFJ75" s="1"/>
      <c r="AFK75" s="1"/>
      <c r="AFL75" s="1"/>
      <c r="AFM75" s="1"/>
      <c r="AFN75" s="1"/>
      <c r="AFO75" s="1"/>
      <c r="AFP75" s="1"/>
      <c r="AFQ75" s="1"/>
      <c r="AFR75" s="1"/>
      <c r="AFS75" s="1"/>
      <c r="AFT75" s="1"/>
      <c r="AFU75" s="1"/>
      <c r="AFV75" s="1"/>
      <c r="AFW75" s="1"/>
      <c r="AFX75" s="1"/>
      <c r="AFY75" s="1"/>
      <c r="AFZ75" s="1"/>
      <c r="AGA75" s="1"/>
      <c r="AGB75" s="1"/>
      <c r="AGC75" s="1"/>
      <c r="AGD75" s="1"/>
      <c r="AGE75" s="1"/>
      <c r="AGF75" s="1"/>
      <c r="AGG75" s="1"/>
      <c r="AGH75" s="1"/>
      <c r="AGI75" s="1"/>
      <c r="AGJ75" s="1"/>
      <c r="AGK75" s="1"/>
      <c r="AGL75" s="1"/>
      <c r="AGM75" s="1"/>
      <c r="AGN75" s="1"/>
      <c r="AGO75" s="1"/>
      <c r="AGP75" s="1"/>
      <c r="AGQ75" s="1"/>
      <c r="AGR75" s="1"/>
      <c r="AGS75" s="1"/>
      <c r="AGT75" s="1"/>
      <c r="AGU75" s="1"/>
      <c r="AGV75" s="1"/>
      <c r="AGW75" s="1"/>
      <c r="AGX75" s="1"/>
      <c r="AGY75" s="1"/>
      <c r="AGZ75" s="1"/>
      <c r="AHA75" s="1"/>
      <c r="AHB75" s="1"/>
      <c r="AHC75" s="1"/>
      <c r="AHD75" s="1"/>
      <c r="AHE75" s="1"/>
      <c r="AHF75" s="1"/>
      <c r="AHG75" s="1"/>
      <c r="AHH75" s="1"/>
      <c r="AHI75" s="1"/>
      <c r="AHJ75" s="1"/>
      <c r="AHK75" s="1"/>
      <c r="AHL75" s="1"/>
      <c r="AHM75" s="1"/>
      <c r="AHN75" s="1"/>
      <c r="AHO75" s="1"/>
      <c r="AHP75" s="1"/>
      <c r="AHQ75" s="1"/>
      <c r="AHR75" s="1"/>
      <c r="AHS75" s="1"/>
      <c r="AHT75" s="1"/>
      <c r="AHU75" s="1"/>
      <c r="AHV75" s="1"/>
      <c r="AHW75" s="1"/>
      <c r="AHX75" s="1"/>
      <c r="AHY75" s="1"/>
      <c r="AHZ75" s="1"/>
      <c r="AIA75" s="1"/>
      <c r="AIB75" s="1"/>
      <c r="AIC75" s="1"/>
      <c r="AID75" s="1"/>
      <c r="AIE75" s="1"/>
      <c r="AIF75" s="1"/>
      <c r="AIG75" s="1"/>
      <c r="AIH75" s="1"/>
      <c r="AII75" s="1"/>
      <c r="AIJ75" s="1"/>
      <c r="AIK75" s="1"/>
      <c r="AIL75" s="1"/>
      <c r="AIM75" s="1"/>
      <c r="AIN75" s="1"/>
      <c r="AIO75" s="1"/>
      <c r="AIP75" s="1"/>
      <c r="AIQ75" s="1"/>
      <c r="AIR75" s="1"/>
      <c r="AIS75" s="1"/>
      <c r="AIT75" s="1"/>
      <c r="AIU75" s="1"/>
      <c r="AIV75" s="1"/>
      <c r="AIW75" s="1"/>
      <c r="AIX75" s="1"/>
      <c r="AIY75" s="1"/>
      <c r="AIZ75" s="1"/>
      <c r="AJA75" s="1"/>
      <c r="AJB75" s="1"/>
      <c r="AJC75" s="1"/>
      <c r="AJD75" s="1"/>
      <c r="AJE75" s="1"/>
      <c r="AJF75" s="1"/>
      <c r="AJG75" s="1"/>
      <c r="AJH75" s="1"/>
      <c r="AJI75" s="1"/>
      <c r="AJJ75" s="1"/>
      <c r="AJK75" s="1"/>
      <c r="AJL75" s="1"/>
      <c r="AJM75" s="1"/>
      <c r="AJN75" s="1"/>
      <c r="AJO75" s="1"/>
      <c r="AJP75" s="1"/>
      <c r="AJQ75" s="1"/>
      <c r="AJR75" s="1"/>
      <c r="AJS75" s="1"/>
      <c r="AJT75" s="1"/>
      <c r="AJU75" s="1"/>
      <c r="AJV75" s="1"/>
      <c r="AJW75" s="1"/>
      <c r="AJX75" s="1"/>
      <c r="AJY75" s="1"/>
      <c r="AJZ75" s="1"/>
      <c r="AKA75" s="1"/>
      <c r="AKB75" s="1"/>
      <c r="AKC75" s="1"/>
      <c r="AKD75" s="1"/>
      <c r="AKE75" s="1"/>
      <c r="AKF75" s="1"/>
      <c r="AKG75" s="1"/>
      <c r="AKH75" s="1"/>
      <c r="AKI75" s="1"/>
      <c r="AKJ75" s="1"/>
      <c r="AKK75" s="1"/>
      <c r="AKL75" s="1"/>
      <c r="AKM75" s="1"/>
      <c r="AKN75" s="1"/>
      <c r="AKO75" s="1"/>
      <c r="AKP75" s="1"/>
      <c r="AKQ75" s="1"/>
      <c r="AKR75" s="1"/>
      <c r="AKS75" s="1"/>
      <c r="AKT75" s="1"/>
      <c r="AKU75" s="1"/>
      <c r="AKV75" s="1"/>
      <c r="AKW75" s="1"/>
      <c r="AKX75" s="1"/>
      <c r="AKY75" s="1"/>
      <c r="AKZ75" s="1"/>
      <c r="ALA75" s="1"/>
      <c r="ALB75" s="1"/>
      <c r="ALC75" s="1"/>
      <c r="ALD75" s="1"/>
      <c r="ALE75" s="1"/>
      <c r="ALF75" s="1"/>
      <c r="ALG75" s="1"/>
      <c r="ALH75" s="1"/>
      <c r="ALI75" s="1"/>
      <c r="ALJ75" s="1"/>
      <c r="ALK75" s="1"/>
      <c r="ALL75" s="1"/>
      <c r="ALM75" s="1"/>
      <c r="ALN75" s="1"/>
      <c r="ALO75" s="1"/>
      <c r="ALP75" s="1"/>
      <c r="ALQ75" s="1"/>
      <c r="ALR75" s="1"/>
      <c r="ALS75" s="1"/>
      <c r="ALT75" s="1"/>
      <c r="ALU75" s="1"/>
      <c r="ALV75" s="1"/>
      <c r="ALW75" s="1"/>
      <c r="ALX75" s="1"/>
      <c r="ALY75" s="1"/>
      <c r="ALZ75" s="1"/>
      <c r="AMA75" s="1"/>
      <c r="AMB75" s="1"/>
      <c r="AMC75" s="1"/>
      <c r="AMD75" s="1"/>
      <c r="AME75" s="1"/>
      <c r="AMF75" s="1"/>
      <c r="AMG75" s="1"/>
      <c r="AMH75" s="1"/>
      <c r="AMI75" s="1"/>
      <c r="AMJ75" s="1"/>
    </row>
    <row r="76" spans="1:1024" s="37" customFormat="1" ht="48.75" customHeight="1">
      <c r="A76" s="56"/>
      <c r="B76" s="47" t="s">
        <v>136</v>
      </c>
      <c r="C76" s="49"/>
      <c r="D76" s="47" t="s">
        <v>305</v>
      </c>
      <c r="E76" s="48"/>
      <c r="F76" s="48"/>
      <c r="G76" s="48"/>
      <c r="H76" s="49"/>
      <c r="I76" s="47" t="s">
        <v>176</v>
      </c>
      <c r="J76" s="49"/>
      <c r="K76" s="50">
        <v>424.8</v>
      </c>
      <c r="L76" s="51"/>
      <c r="M76" s="52">
        <f t="shared" si="4"/>
        <v>8.4960000000000008E-2</v>
      </c>
      <c r="N76" s="53"/>
      <c r="O76" s="38">
        <v>5000</v>
      </c>
      <c r="P76" s="38"/>
      <c r="Q76" s="20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  <c r="IV76" s="1"/>
      <c r="IW76" s="1"/>
      <c r="IX76" s="1"/>
      <c r="IY76" s="1"/>
      <c r="IZ76" s="1"/>
      <c r="JA76" s="1"/>
      <c r="JB76" s="1"/>
      <c r="JC76" s="1"/>
      <c r="JD76" s="1"/>
      <c r="JE76" s="1"/>
      <c r="JF76" s="1"/>
      <c r="JG76" s="1"/>
      <c r="JH76" s="1"/>
      <c r="JI76" s="1"/>
      <c r="JJ76" s="1"/>
      <c r="JK76" s="1"/>
      <c r="JL76" s="1"/>
      <c r="JM76" s="1"/>
      <c r="JN76" s="1"/>
      <c r="JO76" s="1"/>
      <c r="JP76" s="1"/>
      <c r="JQ76" s="1"/>
      <c r="JR76" s="1"/>
      <c r="JS76" s="1"/>
      <c r="JT76" s="1"/>
      <c r="JU76" s="1"/>
      <c r="JV76" s="1"/>
      <c r="JW76" s="1"/>
      <c r="JX76" s="1"/>
      <c r="JY76" s="1"/>
      <c r="JZ76" s="1"/>
      <c r="KA76" s="1"/>
      <c r="KB76" s="1"/>
      <c r="KC76" s="1"/>
      <c r="KD76" s="1"/>
      <c r="KE76" s="1"/>
      <c r="KF76" s="1"/>
      <c r="KG76" s="1"/>
      <c r="KH76" s="1"/>
      <c r="KI76" s="1"/>
      <c r="KJ76" s="1"/>
      <c r="KK76" s="1"/>
      <c r="KL76" s="1"/>
      <c r="KM76" s="1"/>
      <c r="KN76" s="1"/>
      <c r="KO76" s="1"/>
      <c r="KP76" s="1"/>
      <c r="KQ76" s="1"/>
      <c r="KR76" s="1"/>
      <c r="KS76" s="1"/>
      <c r="KT76" s="1"/>
      <c r="KU76" s="1"/>
      <c r="KV76" s="1"/>
      <c r="KW76" s="1"/>
      <c r="KX76" s="1"/>
      <c r="KY76" s="1"/>
      <c r="KZ76" s="1"/>
      <c r="LA76" s="1"/>
      <c r="LB76" s="1"/>
      <c r="LC76" s="1"/>
      <c r="LD76" s="1"/>
      <c r="LE76" s="1"/>
      <c r="LF76" s="1"/>
      <c r="LG76" s="1"/>
      <c r="LH76" s="1"/>
      <c r="LI76" s="1"/>
      <c r="LJ76" s="1"/>
      <c r="LK76" s="1"/>
      <c r="LL76" s="1"/>
      <c r="LM76" s="1"/>
      <c r="LN76" s="1"/>
      <c r="LO76" s="1"/>
      <c r="LP76" s="1"/>
      <c r="LQ76" s="1"/>
      <c r="LR76" s="1"/>
      <c r="LS76" s="1"/>
      <c r="LT76" s="1"/>
      <c r="LU76" s="1"/>
      <c r="LV76" s="1"/>
      <c r="LW76" s="1"/>
      <c r="LX76" s="1"/>
      <c r="LY76" s="1"/>
      <c r="LZ76" s="1"/>
      <c r="MA76" s="1"/>
      <c r="MB76" s="1"/>
      <c r="MC76" s="1"/>
      <c r="MD76" s="1"/>
      <c r="ME76" s="1"/>
      <c r="MF76" s="1"/>
      <c r="MG76" s="1"/>
      <c r="MH76" s="1"/>
      <c r="MI76" s="1"/>
      <c r="MJ76" s="1"/>
      <c r="MK76" s="1"/>
      <c r="ML76" s="1"/>
      <c r="MM76" s="1"/>
      <c r="MN76" s="1"/>
      <c r="MO76" s="1"/>
      <c r="MP76" s="1"/>
      <c r="MQ76" s="1"/>
      <c r="MR76" s="1"/>
      <c r="MS76" s="1"/>
      <c r="MT76" s="1"/>
      <c r="MU76" s="1"/>
      <c r="MV76" s="1"/>
      <c r="MW76" s="1"/>
      <c r="MX76" s="1"/>
      <c r="MY76" s="1"/>
      <c r="MZ76" s="1"/>
      <c r="NA76" s="1"/>
      <c r="NB76" s="1"/>
      <c r="NC76" s="1"/>
      <c r="ND76" s="1"/>
      <c r="NE76" s="1"/>
      <c r="NF76" s="1"/>
      <c r="NG76" s="1"/>
      <c r="NH76" s="1"/>
      <c r="NI76" s="1"/>
      <c r="NJ76" s="1"/>
      <c r="NK76" s="1"/>
      <c r="NL76" s="1"/>
      <c r="NM76" s="1"/>
      <c r="NN76" s="1"/>
      <c r="NO76" s="1"/>
      <c r="NP76" s="1"/>
      <c r="NQ76" s="1"/>
      <c r="NR76" s="1"/>
      <c r="NS76" s="1"/>
      <c r="NT76" s="1"/>
      <c r="NU76" s="1"/>
      <c r="NV76" s="1"/>
      <c r="NW76" s="1"/>
      <c r="NX76" s="1"/>
      <c r="NY76" s="1"/>
      <c r="NZ76" s="1"/>
      <c r="OA76" s="1"/>
      <c r="OB76" s="1"/>
      <c r="OC76" s="1"/>
      <c r="OD76" s="1"/>
      <c r="OE76" s="1"/>
      <c r="OF76" s="1"/>
      <c r="OG76" s="1"/>
      <c r="OH76" s="1"/>
      <c r="OI76" s="1"/>
      <c r="OJ76" s="1"/>
      <c r="OK76" s="1"/>
      <c r="OL76" s="1"/>
      <c r="OM76" s="1"/>
      <c r="ON76" s="1"/>
      <c r="OO76" s="1"/>
      <c r="OP76" s="1"/>
      <c r="OQ76" s="1"/>
      <c r="OR76" s="1"/>
      <c r="OS76" s="1"/>
      <c r="OT76" s="1"/>
      <c r="OU76" s="1"/>
      <c r="OV76" s="1"/>
      <c r="OW76" s="1"/>
      <c r="OX76" s="1"/>
      <c r="OY76" s="1"/>
      <c r="OZ76" s="1"/>
      <c r="PA76" s="1"/>
      <c r="PB76" s="1"/>
      <c r="PC76" s="1"/>
      <c r="PD76" s="1"/>
      <c r="PE76" s="1"/>
      <c r="PF76" s="1"/>
      <c r="PG76" s="1"/>
      <c r="PH76" s="1"/>
      <c r="PI76" s="1"/>
      <c r="PJ76" s="1"/>
      <c r="PK76" s="1"/>
      <c r="PL76" s="1"/>
      <c r="PM76" s="1"/>
      <c r="PN76" s="1"/>
      <c r="PO76" s="1"/>
      <c r="PP76" s="1"/>
      <c r="PQ76" s="1"/>
      <c r="PR76" s="1"/>
      <c r="PS76" s="1"/>
      <c r="PT76" s="1"/>
      <c r="PU76" s="1"/>
      <c r="PV76" s="1"/>
      <c r="PW76" s="1"/>
      <c r="PX76" s="1"/>
      <c r="PY76" s="1"/>
      <c r="PZ76" s="1"/>
      <c r="QA76" s="1"/>
      <c r="QB76" s="1"/>
      <c r="QC76" s="1"/>
      <c r="QD76" s="1"/>
      <c r="QE76" s="1"/>
      <c r="QF76" s="1"/>
      <c r="QG76" s="1"/>
      <c r="QH76" s="1"/>
      <c r="QI76" s="1"/>
      <c r="QJ76" s="1"/>
      <c r="QK76" s="1"/>
      <c r="QL76" s="1"/>
      <c r="QM76" s="1"/>
      <c r="QN76" s="1"/>
      <c r="QO76" s="1"/>
      <c r="QP76" s="1"/>
      <c r="QQ76" s="1"/>
      <c r="QR76" s="1"/>
      <c r="QS76" s="1"/>
      <c r="QT76" s="1"/>
      <c r="QU76" s="1"/>
      <c r="QV76" s="1"/>
      <c r="QW76" s="1"/>
      <c r="QX76" s="1"/>
      <c r="QY76" s="1"/>
      <c r="QZ76" s="1"/>
      <c r="RA76" s="1"/>
      <c r="RB76" s="1"/>
      <c r="RC76" s="1"/>
      <c r="RD76" s="1"/>
      <c r="RE76" s="1"/>
      <c r="RF76" s="1"/>
      <c r="RG76" s="1"/>
      <c r="RH76" s="1"/>
      <c r="RI76" s="1"/>
      <c r="RJ76" s="1"/>
      <c r="RK76" s="1"/>
      <c r="RL76" s="1"/>
      <c r="RM76" s="1"/>
      <c r="RN76" s="1"/>
      <c r="RO76" s="1"/>
      <c r="RP76" s="1"/>
      <c r="RQ76" s="1"/>
      <c r="RR76" s="1"/>
      <c r="RS76" s="1"/>
      <c r="RT76" s="1"/>
      <c r="RU76" s="1"/>
      <c r="RV76" s="1"/>
      <c r="RW76" s="1"/>
      <c r="RX76" s="1"/>
      <c r="RY76" s="1"/>
      <c r="RZ76" s="1"/>
      <c r="SA76" s="1"/>
      <c r="SB76" s="1"/>
      <c r="SC76" s="1"/>
      <c r="SD76" s="1"/>
      <c r="SE76" s="1"/>
      <c r="SF76" s="1"/>
      <c r="SG76" s="1"/>
      <c r="SH76" s="1"/>
      <c r="SI76" s="1"/>
      <c r="SJ76" s="1"/>
      <c r="SK76" s="1"/>
      <c r="SL76" s="1"/>
      <c r="SM76" s="1"/>
      <c r="SN76" s="1"/>
      <c r="SO76" s="1"/>
      <c r="SP76" s="1"/>
      <c r="SQ76" s="1"/>
      <c r="SR76" s="1"/>
      <c r="SS76" s="1"/>
      <c r="ST76" s="1"/>
      <c r="SU76" s="1"/>
      <c r="SV76" s="1"/>
      <c r="SW76" s="1"/>
      <c r="SX76" s="1"/>
      <c r="SY76" s="1"/>
      <c r="SZ76" s="1"/>
      <c r="TA76" s="1"/>
      <c r="TB76" s="1"/>
      <c r="TC76" s="1"/>
      <c r="TD76" s="1"/>
      <c r="TE76" s="1"/>
      <c r="TF76" s="1"/>
      <c r="TG76" s="1"/>
      <c r="TH76" s="1"/>
      <c r="TI76" s="1"/>
      <c r="TJ76" s="1"/>
      <c r="TK76" s="1"/>
      <c r="TL76" s="1"/>
      <c r="TM76" s="1"/>
      <c r="TN76" s="1"/>
      <c r="TO76" s="1"/>
      <c r="TP76" s="1"/>
      <c r="TQ76" s="1"/>
      <c r="TR76" s="1"/>
      <c r="TS76" s="1"/>
      <c r="TT76" s="1"/>
      <c r="TU76" s="1"/>
      <c r="TV76" s="1"/>
      <c r="TW76" s="1"/>
      <c r="TX76" s="1"/>
      <c r="TY76" s="1"/>
      <c r="TZ76" s="1"/>
      <c r="UA76" s="1"/>
      <c r="UB76" s="1"/>
      <c r="UC76" s="1"/>
      <c r="UD76" s="1"/>
      <c r="UE76" s="1"/>
      <c r="UF76" s="1"/>
      <c r="UG76" s="1"/>
      <c r="UH76" s="1"/>
      <c r="UI76" s="1"/>
      <c r="UJ76" s="1"/>
      <c r="UK76" s="1"/>
      <c r="UL76" s="1"/>
      <c r="UM76" s="1"/>
      <c r="UN76" s="1"/>
      <c r="UO76" s="1"/>
      <c r="UP76" s="1"/>
      <c r="UQ76" s="1"/>
      <c r="UR76" s="1"/>
      <c r="US76" s="1"/>
      <c r="UT76" s="1"/>
      <c r="UU76" s="1"/>
      <c r="UV76" s="1"/>
      <c r="UW76" s="1"/>
      <c r="UX76" s="1"/>
      <c r="UY76" s="1"/>
      <c r="UZ76" s="1"/>
      <c r="VA76" s="1"/>
      <c r="VB76" s="1"/>
      <c r="VC76" s="1"/>
      <c r="VD76" s="1"/>
      <c r="VE76" s="1"/>
      <c r="VF76" s="1"/>
      <c r="VG76" s="1"/>
      <c r="VH76" s="1"/>
      <c r="VI76" s="1"/>
      <c r="VJ76" s="1"/>
      <c r="VK76" s="1"/>
      <c r="VL76" s="1"/>
      <c r="VM76" s="1"/>
      <c r="VN76" s="1"/>
      <c r="VO76" s="1"/>
      <c r="VP76" s="1"/>
      <c r="VQ76" s="1"/>
      <c r="VR76" s="1"/>
      <c r="VS76" s="1"/>
      <c r="VT76" s="1"/>
      <c r="VU76" s="1"/>
      <c r="VV76" s="1"/>
      <c r="VW76" s="1"/>
      <c r="VX76" s="1"/>
      <c r="VY76" s="1"/>
      <c r="VZ76" s="1"/>
      <c r="WA76" s="1"/>
      <c r="WB76" s="1"/>
      <c r="WC76" s="1"/>
      <c r="WD76" s="1"/>
      <c r="WE76" s="1"/>
      <c r="WF76" s="1"/>
      <c r="WG76" s="1"/>
      <c r="WH76" s="1"/>
      <c r="WI76" s="1"/>
      <c r="WJ76" s="1"/>
      <c r="WK76" s="1"/>
      <c r="WL76" s="1"/>
      <c r="WM76" s="1"/>
      <c r="WN76" s="1"/>
      <c r="WO76" s="1"/>
      <c r="WP76" s="1"/>
      <c r="WQ76" s="1"/>
      <c r="WR76" s="1"/>
      <c r="WS76" s="1"/>
      <c r="WT76" s="1"/>
      <c r="WU76" s="1"/>
      <c r="WV76" s="1"/>
      <c r="WW76" s="1"/>
      <c r="WX76" s="1"/>
      <c r="WY76" s="1"/>
      <c r="WZ76" s="1"/>
      <c r="XA76" s="1"/>
      <c r="XB76" s="1"/>
      <c r="XC76" s="1"/>
      <c r="XD76" s="1"/>
      <c r="XE76" s="1"/>
      <c r="XF76" s="1"/>
      <c r="XG76" s="1"/>
      <c r="XH76" s="1"/>
      <c r="XI76" s="1"/>
      <c r="XJ76" s="1"/>
      <c r="XK76" s="1"/>
      <c r="XL76" s="1"/>
      <c r="XM76" s="1"/>
      <c r="XN76" s="1"/>
      <c r="XO76" s="1"/>
      <c r="XP76" s="1"/>
      <c r="XQ76" s="1"/>
      <c r="XR76" s="1"/>
      <c r="XS76" s="1"/>
      <c r="XT76" s="1"/>
      <c r="XU76" s="1"/>
      <c r="XV76" s="1"/>
      <c r="XW76" s="1"/>
      <c r="XX76" s="1"/>
      <c r="XY76" s="1"/>
      <c r="XZ76" s="1"/>
      <c r="YA76" s="1"/>
      <c r="YB76" s="1"/>
      <c r="YC76" s="1"/>
      <c r="YD76" s="1"/>
      <c r="YE76" s="1"/>
      <c r="YF76" s="1"/>
      <c r="YG76" s="1"/>
      <c r="YH76" s="1"/>
      <c r="YI76" s="1"/>
      <c r="YJ76" s="1"/>
      <c r="YK76" s="1"/>
      <c r="YL76" s="1"/>
      <c r="YM76" s="1"/>
      <c r="YN76" s="1"/>
      <c r="YO76" s="1"/>
      <c r="YP76" s="1"/>
      <c r="YQ76" s="1"/>
      <c r="YR76" s="1"/>
      <c r="YS76" s="1"/>
      <c r="YT76" s="1"/>
      <c r="YU76" s="1"/>
      <c r="YV76" s="1"/>
      <c r="YW76" s="1"/>
      <c r="YX76" s="1"/>
      <c r="YY76" s="1"/>
      <c r="YZ76" s="1"/>
      <c r="ZA76" s="1"/>
      <c r="ZB76" s="1"/>
      <c r="ZC76" s="1"/>
      <c r="ZD76" s="1"/>
      <c r="ZE76" s="1"/>
      <c r="ZF76" s="1"/>
      <c r="ZG76" s="1"/>
      <c r="ZH76" s="1"/>
      <c r="ZI76" s="1"/>
      <c r="ZJ76" s="1"/>
      <c r="ZK76" s="1"/>
      <c r="ZL76" s="1"/>
      <c r="ZM76" s="1"/>
      <c r="ZN76" s="1"/>
      <c r="ZO76" s="1"/>
      <c r="ZP76" s="1"/>
      <c r="ZQ76" s="1"/>
      <c r="ZR76" s="1"/>
      <c r="ZS76" s="1"/>
      <c r="ZT76" s="1"/>
      <c r="ZU76" s="1"/>
      <c r="ZV76" s="1"/>
      <c r="ZW76" s="1"/>
      <c r="ZX76" s="1"/>
      <c r="ZY76" s="1"/>
      <c r="ZZ76" s="1"/>
      <c r="AAA76" s="1"/>
      <c r="AAB76" s="1"/>
      <c r="AAC76" s="1"/>
      <c r="AAD76" s="1"/>
      <c r="AAE76" s="1"/>
      <c r="AAF76" s="1"/>
      <c r="AAG76" s="1"/>
      <c r="AAH76" s="1"/>
      <c r="AAI76" s="1"/>
      <c r="AAJ76" s="1"/>
      <c r="AAK76" s="1"/>
      <c r="AAL76" s="1"/>
      <c r="AAM76" s="1"/>
      <c r="AAN76" s="1"/>
      <c r="AAO76" s="1"/>
      <c r="AAP76" s="1"/>
      <c r="AAQ76" s="1"/>
      <c r="AAR76" s="1"/>
      <c r="AAS76" s="1"/>
      <c r="AAT76" s="1"/>
      <c r="AAU76" s="1"/>
      <c r="AAV76" s="1"/>
      <c r="AAW76" s="1"/>
      <c r="AAX76" s="1"/>
      <c r="AAY76" s="1"/>
      <c r="AAZ76" s="1"/>
      <c r="ABA76" s="1"/>
      <c r="ABB76" s="1"/>
      <c r="ABC76" s="1"/>
      <c r="ABD76" s="1"/>
      <c r="ABE76" s="1"/>
      <c r="ABF76" s="1"/>
      <c r="ABG76" s="1"/>
      <c r="ABH76" s="1"/>
      <c r="ABI76" s="1"/>
      <c r="ABJ76" s="1"/>
      <c r="ABK76" s="1"/>
      <c r="ABL76" s="1"/>
      <c r="ABM76" s="1"/>
      <c r="ABN76" s="1"/>
      <c r="ABO76" s="1"/>
      <c r="ABP76" s="1"/>
      <c r="ABQ76" s="1"/>
      <c r="ABR76" s="1"/>
      <c r="ABS76" s="1"/>
      <c r="ABT76" s="1"/>
      <c r="ABU76" s="1"/>
      <c r="ABV76" s="1"/>
      <c r="ABW76" s="1"/>
      <c r="ABX76" s="1"/>
      <c r="ABY76" s="1"/>
      <c r="ABZ76" s="1"/>
      <c r="ACA76" s="1"/>
      <c r="ACB76" s="1"/>
      <c r="ACC76" s="1"/>
      <c r="ACD76" s="1"/>
      <c r="ACE76" s="1"/>
      <c r="ACF76" s="1"/>
      <c r="ACG76" s="1"/>
      <c r="ACH76" s="1"/>
      <c r="ACI76" s="1"/>
      <c r="ACJ76" s="1"/>
      <c r="ACK76" s="1"/>
      <c r="ACL76" s="1"/>
      <c r="ACM76" s="1"/>
      <c r="ACN76" s="1"/>
      <c r="ACO76" s="1"/>
      <c r="ACP76" s="1"/>
      <c r="ACQ76" s="1"/>
      <c r="ACR76" s="1"/>
      <c r="ACS76" s="1"/>
      <c r="ACT76" s="1"/>
      <c r="ACU76" s="1"/>
      <c r="ACV76" s="1"/>
      <c r="ACW76" s="1"/>
      <c r="ACX76" s="1"/>
      <c r="ACY76" s="1"/>
      <c r="ACZ76" s="1"/>
      <c r="ADA76" s="1"/>
      <c r="ADB76" s="1"/>
      <c r="ADC76" s="1"/>
      <c r="ADD76" s="1"/>
      <c r="ADE76" s="1"/>
      <c r="ADF76" s="1"/>
      <c r="ADG76" s="1"/>
      <c r="ADH76" s="1"/>
      <c r="ADI76" s="1"/>
      <c r="ADJ76" s="1"/>
      <c r="ADK76" s="1"/>
      <c r="ADL76" s="1"/>
      <c r="ADM76" s="1"/>
      <c r="ADN76" s="1"/>
      <c r="ADO76" s="1"/>
      <c r="ADP76" s="1"/>
      <c r="ADQ76" s="1"/>
      <c r="ADR76" s="1"/>
      <c r="ADS76" s="1"/>
      <c r="ADT76" s="1"/>
      <c r="ADU76" s="1"/>
      <c r="ADV76" s="1"/>
      <c r="ADW76" s="1"/>
      <c r="ADX76" s="1"/>
      <c r="ADY76" s="1"/>
      <c r="ADZ76" s="1"/>
      <c r="AEA76" s="1"/>
      <c r="AEB76" s="1"/>
      <c r="AEC76" s="1"/>
      <c r="AED76" s="1"/>
      <c r="AEE76" s="1"/>
      <c r="AEF76" s="1"/>
      <c r="AEG76" s="1"/>
      <c r="AEH76" s="1"/>
      <c r="AEI76" s="1"/>
      <c r="AEJ76" s="1"/>
      <c r="AEK76" s="1"/>
      <c r="AEL76" s="1"/>
      <c r="AEM76" s="1"/>
      <c r="AEN76" s="1"/>
      <c r="AEO76" s="1"/>
      <c r="AEP76" s="1"/>
      <c r="AEQ76" s="1"/>
      <c r="AER76" s="1"/>
      <c r="AES76" s="1"/>
      <c r="AET76" s="1"/>
      <c r="AEU76" s="1"/>
      <c r="AEV76" s="1"/>
      <c r="AEW76" s="1"/>
      <c r="AEX76" s="1"/>
      <c r="AEY76" s="1"/>
      <c r="AEZ76" s="1"/>
      <c r="AFA76" s="1"/>
      <c r="AFB76" s="1"/>
      <c r="AFC76" s="1"/>
      <c r="AFD76" s="1"/>
      <c r="AFE76" s="1"/>
      <c r="AFF76" s="1"/>
      <c r="AFG76" s="1"/>
      <c r="AFH76" s="1"/>
      <c r="AFI76" s="1"/>
      <c r="AFJ76" s="1"/>
      <c r="AFK76" s="1"/>
      <c r="AFL76" s="1"/>
      <c r="AFM76" s="1"/>
      <c r="AFN76" s="1"/>
      <c r="AFO76" s="1"/>
      <c r="AFP76" s="1"/>
      <c r="AFQ76" s="1"/>
      <c r="AFR76" s="1"/>
      <c r="AFS76" s="1"/>
      <c r="AFT76" s="1"/>
      <c r="AFU76" s="1"/>
      <c r="AFV76" s="1"/>
      <c r="AFW76" s="1"/>
      <c r="AFX76" s="1"/>
      <c r="AFY76" s="1"/>
      <c r="AFZ76" s="1"/>
      <c r="AGA76" s="1"/>
      <c r="AGB76" s="1"/>
      <c r="AGC76" s="1"/>
      <c r="AGD76" s="1"/>
      <c r="AGE76" s="1"/>
      <c r="AGF76" s="1"/>
      <c r="AGG76" s="1"/>
      <c r="AGH76" s="1"/>
      <c r="AGI76" s="1"/>
      <c r="AGJ76" s="1"/>
      <c r="AGK76" s="1"/>
      <c r="AGL76" s="1"/>
      <c r="AGM76" s="1"/>
      <c r="AGN76" s="1"/>
      <c r="AGO76" s="1"/>
      <c r="AGP76" s="1"/>
      <c r="AGQ76" s="1"/>
      <c r="AGR76" s="1"/>
      <c r="AGS76" s="1"/>
      <c r="AGT76" s="1"/>
      <c r="AGU76" s="1"/>
      <c r="AGV76" s="1"/>
      <c r="AGW76" s="1"/>
      <c r="AGX76" s="1"/>
      <c r="AGY76" s="1"/>
      <c r="AGZ76" s="1"/>
      <c r="AHA76" s="1"/>
      <c r="AHB76" s="1"/>
      <c r="AHC76" s="1"/>
      <c r="AHD76" s="1"/>
      <c r="AHE76" s="1"/>
      <c r="AHF76" s="1"/>
      <c r="AHG76" s="1"/>
      <c r="AHH76" s="1"/>
      <c r="AHI76" s="1"/>
      <c r="AHJ76" s="1"/>
      <c r="AHK76" s="1"/>
      <c r="AHL76" s="1"/>
      <c r="AHM76" s="1"/>
      <c r="AHN76" s="1"/>
      <c r="AHO76" s="1"/>
      <c r="AHP76" s="1"/>
      <c r="AHQ76" s="1"/>
      <c r="AHR76" s="1"/>
      <c r="AHS76" s="1"/>
      <c r="AHT76" s="1"/>
      <c r="AHU76" s="1"/>
      <c r="AHV76" s="1"/>
      <c r="AHW76" s="1"/>
      <c r="AHX76" s="1"/>
      <c r="AHY76" s="1"/>
      <c r="AHZ76" s="1"/>
      <c r="AIA76" s="1"/>
      <c r="AIB76" s="1"/>
      <c r="AIC76" s="1"/>
      <c r="AID76" s="1"/>
      <c r="AIE76" s="1"/>
      <c r="AIF76" s="1"/>
      <c r="AIG76" s="1"/>
      <c r="AIH76" s="1"/>
      <c r="AII76" s="1"/>
      <c r="AIJ76" s="1"/>
      <c r="AIK76" s="1"/>
      <c r="AIL76" s="1"/>
      <c r="AIM76" s="1"/>
      <c r="AIN76" s="1"/>
      <c r="AIO76" s="1"/>
      <c r="AIP76" s="1"/>
      <c r="AIQ76" s="1"/>
      <c r="AIR76" s="1"/>
      <c r="AIS76" s="1"/>
      <c r="AIT76" s="1"/>
      <c r="AIU76" s="1"/>
      <c r="AIV76" s="1"/>
      <c r="AIW76" s="1"/>
      <c r="AIX76" s="1"/>
      <c r="AIY76" s="1"/>
      <c r="AIZ76" s="1"/>
      <c r="AJA76" s="1"/>
      <c r="AJB76" s="1"/>
      <c r="AJC76" s="1"/>
      <c r="AJD76" s="1"/>
      <c r="AJE76" s="1"/>
      <c r="AJF76" s="1"/>
      <c r="AJG76" s="1"/>
      <c r="AJH76" s="1"/>
      <c r="AJI76" s="1"/>
      <c r="AJJ76" s="1"/>
      <c r="AJK76" s="1"/>
      <c r="AJL76" s="1"/>
      <c r="AJM76" s="1"/>
      <c r="AJN76" s="1"/>
      <c r="AJO76" s="1"/>
      <c r="AJP76" s="1"/>
      <c r="AJQ76" s="1"/>
      <c r="AJR76" s="1"/>
      <c r="AJS76" s="1"/>
      <c r="AJT76" s="1"/>
      <c r="AJU76" s="1"/>
      <c r="AJV76" s="1"/>
      <c r="AJW76" s="1"/>
      <c r="AJX76" s="1"/>
      <c r="AJY76" s="1"/>
      <c r="AJZ76" s="1"/>
      <c r="AKA76" s="1"/>
      <c r="AKB76" s="1"/>
      <c r="AKC76" s="1"/>
      <c r="AKD76" s="1"/>
      <c r="AKE76" s="1"/>
      <c r="AKF76" s="1"/>
      <c r="AKG76" s="1"/>
      <c r="AKH76" s="1"/>
      <c r="AKI76" s="1"/>
      <c r="AKJ76" s="1"/>
      <c r="AKK76" s="1"/>
      <c r="AKL76" s="1"/>
      <c r="AKM76" s="1"/>
      <c r="AKN76" s="1"/>
      <c r="AKO76" s="1"/>
      <c r="AKP76" s="1"/>
      <c r="AKQ76" s="1"/>
      <c r="AKR76" s="1"/>
      <c r="AKS76" s="1"/>
      <c r="AKT76" s="1"/>
      <c r="AKU76" s="1"/>
      <c r="AKV76" s="1"/>
      <c r="AKW76" s="1"/>
      <c r="AKX76" s="1"/>
      <c r="AKY76" s="1"/>
      <c r="AKZ76" s="1"/>
      <c r="ALA76" s="1"/>
      <c r="ALB76" s="1"/>
      <c r="ALC76" s="1"/>
      <c r="ALD76" s="1"/>
      <c r="ALE76" s="1"/>
      <c r="ALF76" s="1"/>
      <c r="ALG76" s="1"/>
      <c r="ALH76" s="1"/>
      <c r="ALI76" s="1"/>
      <c r="ALJ76" s="1"/>
      <c r="ALK76" s="1"/>
      <c r="ALL76" s="1"/>
      <c r="ALM76" s="1"/>
      <c r="ALN76" s="1"/>
      <c r="ALO76" s="1"/>
      <c r="ALP76" s="1"/>
      <c r="ALQ76" s="1"/>
      <c r="ALR76" s="1"/>
      <c r="ALS76" s="1"/>
      <c r="ALT76" s="1"/>
      <c r="ALU76" s="1"/>
      <c r="ALV76" s="1"/>
      <c r="ALW76" s="1"/>
      <c r="ALX76" s="1"/>
      <c r="ALY76" s="1"/>
      <c r="ALZ76" s="1"/>
      <c r="AMA76" s="1"/>
      <c r="AMB76" s="1"/>
      <c r="AMC76" s="1"/>
      <c r="AMD76" s="1"/>
      <c r="AME76" s="1"/>
      <c r="AMF76" s="1"/>
      <c r="AMG76" s="1"/>
      <c r="AMH76" s="1"/>
      <c r="AMI76" s="1"/>
      <c r="AMJ76" s="1"/>
    </row>
    <row r="77" spans="1:1024" ht="55.5" customHeight="1">
      <c r="A77" s="57"/>
      <c r="B77" s="47"/>
      <c r="C77" s="49"/>
      <c r="D77" s="47"/>
      <c r="E77" s="48"/>
      <c r="F77" s="48"/>
      <c r="G77" s="48"/>
      <c r="H77" s="49"/>
      <c r="I77" s="47"/>
      <c r="J77" s="49"/>
      <c r="K77" s="50"/>
      <c r="L77" s="51"/>
      <c r="M77" s="59">
        <f>M61</f>
        <v>5.5560000000000005E-2</v>
      </c>
      <c r="N77" s="60"/>
      <c r="O77" s="28"/>
      <c r="P77" s="18"/>
      <c r="Q77" s="20"/>
    </row>
    <row r="78" spans="1:1024" ht="86.25" customHeight="1">
      <c r="A78" s="128">
        <v>5</v>
      </c>
      <c r="B78" s="47" t="s">
        <v>97</v>
      </c>
      <c r="C78" s="49"/>
      <c r="D78" s="47" t="s">
        <v>140</v>
      </c>
      <c r="E78" s="48"/>
      <c r="F78" s="48"/>
      <c r="G78" s="48"/>
      <c r="H78" s="49"/>
      <c r="I78" s="47" t="s">
        <v>141</v>
      </c>
      <c r="J78" s="49"/>
      <c r="K78" s="50">
        <v>977.18</v>
      </c>
      <c r="L78" s="51"/>
      <c r="M78" s="52">
        <f>K78/O78</f>
        <v>0.10857555555555555</v>
      </c>
      <c r="N78" s="53"/>
      <c r="O78" s="18">
        <v>9000</v>
      </c>
      <c r="P78" s="18"/>
      <c r="Q78" s="20"/>
    </row>
    <row r="79" spans="1:1024" ht="55.5" customHeight="1">
      <c r="A79" s="128"/>
      <c r="B79" s="47" t="s">
        <v>108</v>
      </c>
      <c r="C79" s="49"/>
      <c r="D79" s="47" t="s">
        <v>142</v>
      </c>
      <c r="E79" s="48"/>
      <c r="F79" s="48"/>
      <c r="G79" s="48"/>
      <c r="H79" s="49"/>
      <c r="I79" s="47" t="s">
        <v>143</v>
      </c>
      <c r="J79" s="49"/>
      <c r="K79" s="50">
        <v>32.74</v>
      </c>
      <c r="L79" s="51"/>
      <c r="M79" s="52">
        <f>K79/O79</f>
        <v>0.13096000000000002</v>
      </c>
      <c r="N79" s="53"/>
      <c r="O79" s="18">
        <v>250</v>
      </c>
      <c r="P79" s="18"/>
      <c r="Q79" s="20"/>
    </row>
    <row r="80" spans="1:1024" ht="99" customHeight="1">
      <c r="A80" s="128"/>
      <c r="B80" s="47" t="s">
        <v>116</v>
      </c>
      <c r="C80" s="49"/>
      <c r="D80" s="47" t="s">
        <v>144</v>
      </c>
      <c r="E80" s="48"/>
      <c r="F80" s="48"/>
      <c r="G80" s="48"/>
      <c r="H80" s="49"/>
      <c r="I80" s="47" t="s">
        <v>145</v>
      </c>
      <c r="J80" s="49"/>
      <c r="K80" s="50">
        <v>40.97</v>
      </c>
      <c r="L80" s="51"/>
      <c r="M80" s="52">
        <f>K80/O80</f>
        <v>0.16388</v>
      </c>
      <c r="N80" s="53"/>
      <c r="O80" s="18">
        <v>250</v>
      </c>
      <c r="P80" s="18"/>
      <c r="Q80" s="20"/>
    </row>
    <row r="81" spans="1:17" ht="55.5" customHeight="1">
      <c r="A81" s="128"/>
      <c r="B81" s="47" t="s">
        <v>56</v>
      </c>
      <c r="C81" s="49"/>
      <c r="D81" s="47" t="s">
        <v>146</v>
      </c>
      <c r="E81" s="48"/>
      <c r="F81" s="48"/>
      <c r="G81" s="48"/>
      <c r="H81" s="49"/>
      <c r="I81" s="47" t="s">
        <v>147</v>
      </c>
      <c r="J81" s="49"/>
      <c r="K81" s="50">
        <v>1300</v>
      </c>
      <c r="L81" s="51"/>
      <c r="M81" s="52">
        <f t="shared" ref="M81:M101" si="5">K81/O81</f>
        <v>0.26</v>
      </c>
      <c r="N81" s="53"/>
      <c r="O81" s="18">
        <v>5000</v>
      </c>
      <c r="P81" s="18"/>
      <c r="Q81" s="20"/>
    </row>
    <row r="82" spans="1:17" ht="89.25" customHeight="1">
      <c r="A82" s="128"/>
      <c r="B82" s="47" t="s">
        <v>88</v>
      </c>
      <c r="C82" s="49"/>
      <c r="D82" s="47" t="s">
        <v>148</v>
      </c>
      <c r="E82" s="48"/>
      <c r="F82" s="48"/>
      <c r="G82" s="48"/>
      <c r="H82" s="49"/>
      <c r="I82" s="47" t="s">
        <v>90</v>
      </c>
      <c r="J82" s="49"/>
      <c r="K82" s="50">
        <v>39.83</v>
      </c>
      <c r="L82" s="51"/>
      <c r="M82" s="52">
        <f t="shared" si="5"/>
        <v>0.15931999999999999</v>
      </c>
      <c r="N82" s="53"/>
      <c r="O82" s="18">
        <v>250</v>
      </c>
      <c r="P82" s="18"/>
      <c r="Q82" s="20"/>
    </row>
    <row r="83" spans="1:17" ht="43.15" customHeight="1">
      <c r="A83" s="128"/>
      <c r="B83" s="47" t="s">
        <v>113</v>
      </c>
      <c r="C83" s="49"/>
      <c r="D83" s="47" t="s">
        <v>149</v>
      </c>
      <c r="E83" s="48"/>
      <c r="F83" s="48"/>
      <c r="G83" s="48"/>
      <c r="H83" s="49"/>
      <c r="I83" s="47" t="s">
        <v>150</v>
      </c>
      <c r="J83" s="49"/>
      <c r="K83" s="50">
        <v>675.14</v>
      </c>
      <c r="L83" s="51"/>
      <c r="M83" s="52">
        <f t="shared" si="5"/>
        <v>0.11252333333333334</v>
      </c>
      <c r="N83" s="53"/>
      <c r="O83" s="18">
        <v>6000</v>
      </c>
      <c r="P83" s="18"/>
      <c r="Q83" s="20"/>
    </row>
    <row r="84" spans="1:17" ht="55.5" customHeight="1">
      <c r="A84" s="128"/>
      <c r="B84" s="47" t="s">
        <v>160</v>
      </c>
      <c r="C84" s="49"/>
      <c r="D84" s="47" t="s">
        <v>252</v>
      </c>
      <c r="E84" s="48"/>
      <c r="F84" s="48"/>
      <c r="G84" s="48"/>
      <c r="H84" s="49"/>
      <c r="I84" s="47" t="s">
        <v>79</v>
      </c>
      <c r="J84" s="49"/>
      <c r="K84" s="50">
        <v>1241.8599999999999</v>
      </c>
      <c r="L84" s="51"/>
      <c r="M84" s="61">
        <f t="shared" ref="M84" si="6">K84/O84</f>
        <v>0.13798444444444444</v>
      </c>
      <c r="N84" s="62"/>
      <c r="O84" s="18">
        <v>9000</v>
      </c>
      <c r="P84" s="18"/>
      <c r="Q84" s="20"/>
    </row>
    <row r="85" spans="1:17" ht="55.5" customHeight="1">
      <c r="A85" s="128"/>
      <c r="B85" s="47" t="s">
        <v>119</v>
      </c>
      <c r="C85" s="49"/>
      <c r="D85" s="47" t="s">
        <v>152</v>
      </c>
      <c r="E85" s="48"/>
      <c r="F85" s="48"/>
      <c r="G85" s="48"/>
      <c r="H85" s="49"/>
      <c r="I85" s="47" t="s">
        <v>153</v>
      </c>
      <c r="J85" s="49"/>
      <c r="K85" s="50">
        <v>36.21</v>
      </c>
      <c r="L85" s="51"/>
      <c r="M85" s="52">
        <f t="shared" si="5"/>
        <v>0.14484</v>
      </c>
      <c r="N85" s="53"/>
      <c r="O85" s="18">
        <v>250</v>
      </c>
      <c r="P85" s="18"/>
      <c r="Q85" s="20"/>
    </row>
    <row r="86" spans="1:17" ht="60.6" customHeight="1">
      <c r="A86" s="128"/>
      <c r="B86" s="47" t="s">
        <v>116</v>
      </c>
      <c r="C86" s="49"/>
      <c r="D86" s="47" t="s">
        <v>154</v>
      </c>
      <c r="E86" s="48"/>
      <c r="F86" s="48"/>
      <c r="G86" s="48"/>
      <c r="H86" s="49"/>
      <c r="I86" s="47" t="s">
        <v>155</v>
      </c>
      <c r="J86" s="49"/>
      <c r="K86" s="50">
        <v>40.97</v>
      </c>
      <c r="L86" s="51"/>
      <c r="M86" s="52">
        <f t="shared" si="5"/>
        <v>0.16388</v>
      </c>
      <c r="N86" s="53"/>
      <c r="O86" s="18">
        <v>250</v>
      </c>
      <c r="P86" s="18"/>
      <c r="Q86" s="20"/>
    </row>
    <row r="87" spans="1:17" ht="55.5" customHeight="1">
      <c r="A87" s="128"/>
      <c r="B87" s="63" t="s">
        <v>156</v>
      </c>
      <c r="C87" s="64"/>
      <c r="D87" s="63" t="s">
        <v>157</v>
      </c>
      <c r="E87" s="65"/>
      <c r="F87" s="65"/>
      <c r="G87" s="65"/>
      <c r="H87" s="64"/>
      <c r="I87" s="63" t="s">
        <v>158</v>
      </c>
      <c r="J87" s="64"/>
      <c r="K87" s="66">
        <v>25.04</v>
      </c>
      <c r="L87" s="67"/>
      <c r="M87" s="68">
        <f t="shared" si="5"/>
        <v>0.10016</v>
      </c>
      <c r="N87" s="69"/>
      <c r="O87" s="3">
        <v>250</v>
      </c>
      <c r="P87" s="3" t="s">
        <v>64</v>
      </c>
      <c r="Q87" s="20"/>
    </row>
    <row r="88" spans="1:17" ht="55.5" customHeight="1">
      <c r="A88" s="128"/>
      <c r="B88" s="47" t="s">
        <v>80</v>
      </c>
      <c r="C88" s="49"/>
      <c r="D88" s="47" t="s">
        <v>159</v>
      </c>
      <c r="E88" s="48"/>
      <c r="F88" s="48"/>
      <c r="G88" s="48"/>
      <c r="H88" s="49"/>
      <c r="I88" s="47" t="s">
        <v>82</v>
      </c>
      <c r="J88" s="49"/>
      <c r="K88" s="50">
        <v>23.3</v>
      </c>
      <c r="L88" s="51"/>
      <c r="M88" s="52">
        <f t="shared" si="5"/>
        <v>9.3200000000000005E-2</v>
      </c>
      <c r="N88" s="53"/>
      <c r="O88" s="18">
        <v>250</v>
      </c>
      <c r="P88" s="18" t="s">
        <v>258</v>
      </c>
      <c r="Q88" s="20"/>
    </row>
    <row r="89" spans="1:17" ht="55.5" customHeight="1">
      <c r="A89" s="128"/>
      <c r="B89" s="47" t="s">
        <v>160</v>
      </c>
      <c r="C89" s="49"/>
      <c r="D89" s="47" t="s">
        <v>252</v>
      </c>
      <c r="E89" s="48"/>
      <c r="F89" s="48"/>
      <c r="G89" s="48"/>
      <c r="H89" s="49"/>
      <c r="I89" s="47" t="s">
        <v>79</v>
      </c>
      <c r="J89" s="49"/>
      <c r="K89" s="50">
        <v>1241.8599999999999</v>
      </c>
      <c r="L89" s="51"/>
      <c r="M89" s="52">
        <f t="shared" ref="M89" si="7">K89/O89</f>
        <v>0.13798444444444444</v>
      </c>
      <c r="N89" s="53"/>
      <c r="O89" s="18">
        <v>9000</v>
      </c>
      <c r="P89" s="18"/>
      <c r="Q89" s="20"/>
    </row>
    <row r="90" spans="1:17" ht="55.5" customHeight="1">
      <c r="A90" s="128"/>
      <c r="B90" s="47" t="s">
        <v>102</v>
      </c>
      <c r="C90" s="49"/>
      <c r="D90" s="47" t="s">
        <v>161</v>
      </c>
      <c r="E90" s="48"/>
      <c r="F90" s="48"/>
      <c r="G90" s="48"/>
      <c r="H90" s="49"/>
      <c r="I90" s="47" t="s">
        <v>162</v>
      </c>
      <c r="J90" s="49"/>
      <c r="K90" s="50">
        <v>27</v>
      </c>
      <c r="L90" s="51"/>
      <c r="M90" s="52">
        <f t="shared" si="5"/>
        <v>0.108</v>
      </c>
      <c r="N90" s="53"/>
      <c r="O90" s="18">
        <v>250</v>
      </c>
      <c r="P90" s="18"/>
      <c r="Q90" s="20"/>
    </row>
    <row r="91" spans="1:17" ht="55.5" customHeight="1">
      <c r="A91" s="128"/>
      <c r="B91" s="47" t="s">
        <v>163</v>
      </c>
      <c r="C91" s="49"/>
      <c r="D91" s="47" t="s">
        <v>164</v>
      </c>
      <c r="E91" s="48"/>
      <c r="F91" s="48"/>
      <c r="G91" s="48"/>
      <c r="H91" s="49"/>
      <c r="I91" s="47" t="s">
        <v>165</v>
      </c>
      <c r="J91" s="49"/>
      <c r="K91" s="50">
        <v>26.91</v>
      </c>
      <c r="L91" s="51"/>
      <c r="M91" s="52">
        <f t="shared" si="5"/>
        <v>0.10764</v>
      </c>
      <c r="N91" s="53"/>
      <c r="O91" s="18">
        <v>250</v>
      </c>
      <c r="P91" s="18"/>
      <c r="Q91" s="20"/>
    </row>
    <row r="92" spans="1:17" ht="55.5" customHeight="1">
      <c r="A92" s="128"/>
      <c r="B92" s="47" t="s">
        <v>166</v>
      </c>
      <c r="C92" s="49"/>
      <c r="D92" s="47" t="s">
        <v>167</v>
      </c>
      <c r="E92" s="48"/>
      <c r="F92" s="48"/>
      <c r="G92" s="48"/>
      <c r="H92" s="49"/>
      <c r="I92" s="47" t="s">
        <v>168</v>
      </c>
      <c r="J92" s="49"/>
      <c r="K92" s="50">
        <v>31.75</v>
      </c>
      <c r="L92" s="51"/>
      <c r="M92" s="52">
        <f t="shared" si="5"/>
        <v>0.127</v>
      </c>
      <c r="N92" s="53"/>
      <c r="O92" s="18">
        <v>250</v>
      </c>
      <c r="P92" s="18"/>
      <c r="Q92" s="20"/>
    </row>
    <row r="93" spans="1:17" ht="69" customHeight="1">
      <c r="A93" s="128"/>
      <c r="B93" s="47" t="s">
        <v>85</v>
      </c>
      <c r="C93" s="49"/>
      <c r="D93" s="47" t="s">
        <v>169</v>
      </c>
      <c r="E93" s="48"/>
      <c r="F93" s="48"/>
      <c r="G93" s="48"/>
      <c r="H93" s="49"/>
      <c r="I93" s="47" t="s">
        <v>87</v>
      </c>
      <c r="J93" s="49"/>
      <c r="K93" s="50">
        <v>35.35</v>
      </c>
      <c r="L93" s="51"/>
      <c r="M93" s="52">
        <f t="shared" si="5"/>
        <v>0.1414</v>
      </c>
      <c r="N93" s="53"/>
      <c r="O93" s="18">
        <v>250</v>
      </c>
      <c r="P93" s="18"/>
      <c r="Q93" s="20"/>
    </row>
    <row r="94" spans="1:17" ht="79.5" customHeight="1">
      <c r="A94" s="128"/>
      <c r="B94" s="47" t="s">
        <v>170</v>
      </c>
      <c r="C94" s="49"/>
      <c r="D94" s="47" t="s">
        <v>171</v>
      </c>
      <c r="E94" s="48"/>
      <c r="F94" s="48"/>
      <c r="G94" s="48"/>
      <c r="H94" s="49"/>
      <c r="I94" s="47" t="s">
        <v>172</v>
      </c>
      <c r="J94" s="49"/>
      <c r="K94" s="50">
        <v>26.1</v>
      </c>
      <c r="L94" s="51"/>
      <c r="M94" s="52">
        <f t="shared" si="5"/>
        <v>0.10440000000000001</v>
      </c>
      <c r="N94" s="53"/>
      <c r="O94" s="18">
        <v>250</v>
      </c>
      <c r="P94" s="18"/>
      <c r="Q94" s="20"/>
    </row>
    <row r="95" spans="1:17" ht="55.5" customHeight="1">
      <c r="A95" s="128"/>
      <c r="B95" s="47" t="s">
        <v>83</v>
      </c>
      <c r="C95" s="49"/>
      <c r="D95" s="47" t="s">
        <v>173</v>
      </c>
      <c r="E95" s="48"/>
      <c r="F95" s="48"/>
      <c r="G95" s="48"/>
      <c r="H95" s="49"/>
      <c r="I95" s="47" t="s">
        <v>174</v>
      </c>
      <c r="J95" s="49"/>
      <c r="K95" s="50">
        <v>70.680000000000007</v>
      </c>
      <c r="L95" s="51"/>
      <c r="M95" s="52">
        <f t="shared" si="5"/>
        <v>0.28272000000000003</v>
      </c>
      <c r="N95" s="53"/>
      <c r="O95" s="18">
        <v>250</v>
      </c>
      <c r="P95" s="18"/>
      <c r="Q95" s="20"/>
    </row>
    <row r="96" spans="1:17" ht="55.5" customHeight="1">
      <c r="A96" s="128"/>
      <c r="B96" s="47" t="s">
        <v>136</v>
      </c>
      <c r="C96" s="49"/>
      <c r="D96" s="47" t="s">
        <v>175</v>
      </c>
      <c r="E96" s="48"/>
      <c r="F96" s="48"/>
      <c r="G96" s="48"/>
      <c r="H96" s="49"/>
      <c r="I96" s="47" t="s">
        <v>176</v>
      </c>
      <c r="J96" s="49"/>
      <c r="K96" s="50">
        <v>404.12</v>
      </c>
      <c r="L96" s="51"/>
      <c r="M96" s="52">
        <f t="shared" si="5"/>
        <v>0.16164800000000001</v>
      </c>
      <c r="N96" s="53"/>
      <c r="O96" s="18">
        <v>2500</v>
      </c>
      <c r="P96" s="18"/>
      <c r="Q96" s="20"/>
    </row>
    <row r="97" spans="1:1024" s="34" customFormat="1" ht="55.5" customHeight="1">
      <c r="A97" s="128"/>
      <c r="B97" s="63" t="s">
        <v>57</v>
      </c>
      <c r="C97" s="64"/>
      <c r="D97" s="63" t="s">
        <v>177</v>
      </c>
      <c r="E97" s="65"/>
      <c r="F97" s="65"/>
      <c r="G97" s="65"/>
      <c r="H97" s="64"/>
      <c r="I97" s="63" t="s">
        <v>178</v>
      </c>
      <c r="J97" s="64"/>
      <c r="K97" s="66">
        <v>21.21</v>
      </c>
      <c r="L97" s="67"/>
      <c r="M97" s="68">
        <f t="shared" si="5"/>
        <v>8.4839999999999999E-2</v>
      </c>
      <c r="N97" s="69"/>
      <c r="O97" s="3">
        <v>250</v>
      </c>
      <c r="P97" s="3" t="s">
        <v>258</v>
      </c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  <c r="BU97" s="33"/>
      <c r="BV97" s="33"/>
      <c r="BW97" s="33"/>
      <c r="BX97" s="33"/>
      <c r="BY97" s="33"/>
      <c r="BZ97" s="33"/>
      <c r="CA97" s="33"/>
      <c r="CB97" s="33"/>
      <c r="CC97" s="33"/>
      <c r="CD97" s="33"/>
      <c r="CE97" s="33"/>
      <c r="CF97" s="33"/>
      <c r="CG97" s="33"/>
      <c r="CH97" s="33"/>
      <c r="CI97" s="33"/>
      <c r="CJ97" s="33"/>
      <c r="CK97" s="33"/>
      <c r="CL97" s="33"/>
      <c r="CM97" s="33"/>
      <c r="CN97" s="33"/>
      <c r="CO97" s="33"/>
      <c r="CP97" s="33"/>
      <c r="CQ97" s="33"/>
      <c r="CR97" s="33"/>
      <c r="CS97" s="33"/>
      <c r="CT97" s="33"/>
      <c r="CU97" s="33"/>
      <c r="CV97" s="33"/>
      <c r="CW97" s="33"/>
      <c r="CX97" s="33"/>
      <c r="CY97" s="33"/>
      <c r="CZ97" s="33"/>
      <c r="DA97" s="33"/>
      <c r="DB97" s="33"/>
      <c r="DC97" s="33"/>
      <c r="DD97" s="33"/>
      <c r="DE97" s="33"/>
      <c r="DF97" s="33"/>
      <c r="DG97" s="33"/>
      <c r="DH97" s="33"/>
      <c r="DI97" s="33"/>
      <c r="DJ97" s="33"/>
      <c r="DK97" s="33"/>
      <c r="DL97" s="33"/>
      <c r="DM97" s="33"/>
      <c r="DN97" s="33"/>
      <c r="DO97" s="33"/>
      <c r="DP97" s="33"/>
      <c r="DQ97" s="33"/>
      <c r="DR97" s="33"/>
      <c r="DS97" s="33"/>
      <c r="DT97" s="33"/>
      <c r="DU97" s="33"/>
      <c r="DV97" s="33"/>
      <c r="DW97" s="33"/>
      <c r="DX97" s="33"/>
      <c r="DY97" s="33"/>
      <c r="DZ97" s="33"/>
      <c r="EA97" s="33"/>
      <c r="EB97" s="33"/>
      <c r="EC97" s="33"/>
      <c r="ED97" s="33"/>
      <c r="EE97" s="33"/>
      <c r="EF97" s="33"/>
      <c r="EG97" s="33"/>
      <c r="EH97" s="33"/>
      <c r="EI97" s="33"/>
      <c r="EJ97" s="33"/>
      <c r="EK97" s="33"/>
      <c r="EL97" s="33"/>
      <c r="EM97" s="33"/>
      <c r="EN97" s="33"/>
      <c r="EO97" s="33"/>
      <c r="EP97" s="33"/>
      <c r="EQ97" s="33"/>
      <c r="ER97" s="33"/>
      <c r="ES97" s="33"/>
      <c r="ET97" s="33"/>
      <c r="EU97" s="33"/>
      <c r="EV97" s="33"/>
      <c r="EW97" s="33"/>
      <c r="EX97" s="33"/>
      <c r="EY97" s="33"/>
      <c r="EZ97" s="33"/>
      <c r="FA97" s="33"/>
      <c r="FB97" s="33"/>
      <c r="FC97" s="33"/>
      <c r="FD97" s="33"/>
      <c r="FE97" s="33"/>
      <c r="FF97" s="33"/>
      <c r="FG97" s="33"/>
      <c r="FH97" s="33"/>
      <c r="FI97" s="33"/>
      <c r="FJ97" s="33"/>
      <c r="FK97" s="33"/>
      <c r="FL97" s="33"/>
      <c r="FM97" s="33"/>
      <c r="FN97" s="33"/>
      <c r="FO97" s="33"/>
      <c r="FP97" s="33"/>
      <c r="FQ97" s="33"/>
      <c r="FR97" s="33"/>
      <c r="FS97" s="33"/>
      <c r="FT97" s="33"/>
      <c r="FU97" s="33"/>
      <c r="FV97" s="33"/>
      <c r="FW97" s="33"/>
      <c r="FX97" s="33"/>
      <c r="FY97" s="33"/>
      <c r="FZ97" s="33"/>
      <c r="GA97" s="33"/>
      <c r="GB97" s="33"/>
      <c r="GC97" s="33"/>
      <c r="GD97" s="33"/>
      <c r="GE97" s="33"/>
      <c r="GF97" s="33"/>
      <c r="GG97" s="33"/>
      <c r="GH97" s="33"/>
      <c r="GI97" s="33"/>
      <c r="GJ97" s="33"/>
      <c r="GK97" s="33"/>
      <c r="GL97" s="33"/>
      <c r="GM97" s="33"/>
      <c r="GN97" s="33"/>
      <c r="GO97" s="33"/>
      <c r="GP97" s="33"/>
      <c r="GQ97" s="33"/>
      <c r="GR97" s="33"/>
      <c r="GS97" s="33"/>
      <c r="GT97" s="33"/>
      <c r="GU97" s="33"/>
      <c r="GV97" s="33"/>
      <c r="GW97" s="33"/>
      <c r="GX97" s="33"/>
      <c r="GY97" s="33"/>
      <c r="GZ97" s="33"/>
      <c r="HA97" s="33"/>
      <c r="HB97" s="33"/>
      <c r="HC97" s="33"/>
      <c r="HD97" s="33"/>
      <c r="HE97" s="33"/>
      <c r="HF97" s="33"/>
      <c r="HG97" s="33"/>
      <c r="HH97" s="33"/>
      <c r="HI97" s="33"/>
      <c r="HJ97" s="33"/>
      <c r="HK97" s="33"/>
      <c r="HL97" s="33"/>
      <c r="HM97" s="33"/>
      <c r="HN97" s="33"/>
      <c r="HO97" s="33"/>
      <c r="HP97" s="33"/>
      <c r="HQ97" s="33"/>
      <c r="HR97" s="33"/>
      <c r="HS97" s="33"/>
      <c r="HT97" s="33"/>
      <c r="HU97" s="33"/>
      <c r="HV97" s="33"/>
      <c r="HW97" s="33"/>
      <c r="HX97" s="33"/>
      <c r="HY97" s="33"/>
      <c r="HZ97" s="33"/>
      <c r="IA97" s="33"/>
      <c r="IB97" s="33"/>
      <c r="IC97" s="33"/>
      <c r="ID97" s="33"/>
      <c r="IE97" s="33"/>
      <c r="IF97" s="33"/>
      <c r="IG97" s="33"/>
      <c r="IH97" s="33"/>
      <c r="II97" s="33"/>
      <c r="IJ97" s="33"/>
      <c r="IK97" s="33"/>
      <c r="IL97" s="33"/>
      <c r="IM97" s="33"/>
      <c r="IN97" s="33"/>
      <c r="IO97" s="33"/>
      <c r="IP97" s="33"/>
      <c r="IQ97" s="33"/>
      <c r="IR97" s="33"/>
      <c r="IS97" s="33"/>
      <c r="IT97" s="33"/>
      <c r="IU97" s="33"/>
      <c r="IV97" s="33"/>
      <c r="IW97" s="33"/>
      <c r="IX97" s="33"/>
      <c r="IY97" s="33"/>
      <c r="IZ97" s="33"/>
      <c r="JA97" s="33"/>
      <c r="JB97" s="33"/>
      <c r="JC97" s="33"/>
      <c r="JD97" s="33"/>
      <c r="JE97" s="33"/>
      <c r="JF97" s="33"/>
      <c r="JG97" s="33"/>
      <c r="JH97" s="33"/>
      <c r="JI97" s="33"/>
      <c r="JJ97" s="33"/>
      <c r="JK97" s="33"/>
      <c r="JL97" s="33"/>
      <c r="JM97" s="33"/>
      <c r="JN97" s="33"/>
      <c r="JO97" s="33"/>
      <c r="JP97" s="33"/>
      <c r="JQ97" s="33"/>
      <c r="JR97" s="33"/>
      <c r="JS97" s="33"/>
      <c r="JT97" s="33"/>
      <c r="JU97" s="33"/>
      <c r="JV97" s="33"/>
      <c r="JW97" s="33"/>
      <c r="JX97" s="33"/>
      <c r="JY97" s="33"/>
      <c r="JZ97" s="33"/>
      <c r="KA97" s="33"/>
      <c r="KB97" s="33"/>
      <c r="KC97" s="33"/>
      <c r="KD97" s="33"/>
      <c r="KE97" s="33"/>
      <c r="KF97" s="33"/>
      <c r="KG97" s="33"/>
      <c r="KH97" s="33"/>
      <c r="KI97" s="33"/>
      <c r="KJ97" s="33"/>
      <c r="KK97" s="33"/>
      <c r="KL97" s="33"/>
      <c r="KM97" s="33"/>
      <c r="KN97" s="33"/>
      <c r="KO97" s="33"/>
      <c r="KP97" s="33"/>
      <c r="KQ97" s="33"/>
      <c r="KR97" s="33"/>
      <c r="KS97" s="33"/>
      <c r="KT97" s="33"/>
      <c r="KU97" s="33"/>
      <c r="KV97" s="33"/>
      <c r="KW97" s="33"/>
      <c r="KX97" s="33"/>
      <c r="KY97" s="33"/>
      <c r="KZ97" s="33"/>
      <c r="LA97" s="33"/>
      <c r="LB97" s="33"/>
      <c r="LC97" s="33"/>
      <c r="LD97" s="33"/>
      <c r="LE97" s="33"/>
      <c r="LF97" s="33"/>
      <c r="LG97" s="33"/>
      <c r="LH97" s="33"/>
      <c r="LI97" s="33"/>
      <c r="LJ97" s="33"/>
      <c r="LK97" s="33"/>
      <c r="LL97" s="33"/>
      <c r="LM97" s="33"/>
      <c r="LN97" s="33"/>
      <c r="LO97" s="33"/>
      <c r="LP97" s="33"/>
      <c r="LQ97" s="33"/>
      <c r="LR97" s="33"/>
      <c r="LS97" s="33"/>
      <c r="LT97" s="33"/>
      <c r="LU97" s="33"/>
      <c r="LV97" s="33"/>
      <c r="LW97" s="33"/>
      <c r="LX97" s="33"/>
      <c r="LY97" s="33"/>
      <c r="LZ97" s="33"/>
      <c r="MA97" s="33"/>
      <c r="MB97" s="33"/>
      <c r="MC97" s="33"/>
      <c r="MD97" s="33"/>
      <c r="ME97" s="33"/>
      <c r="MF97" s="33"/>
      <c r="MG97" s="33"/>
      <c r="MH97" s="33"/>
      <c r="MI97" s="33"/>
      <c r="MJ97" s="33"/>
      <c r="MK97" s="33"/>
      <c r="ML97" s="33"/>
      <c r="MM97" s="33"/>
      <c r="MN97" s="33"/>
      <c r="MO97" s="33"/>
      <c r="MP97" s="33"/>
      <c r="MQ97" s="33"/>
      <c r="MR97" s="33"/>
      <c r="MS97" s="33"/>
      <c r="MT97" s="33"/>
      <c r="MU97" s="33"/>
      <c r="MV97" s="33"/>
      <c r="MW97" s="33"/>
      <c r="MX97" s="33"/>
      <c r="MY97" s="33"/>
      <c r="MZ97" s="33"/>
      <c r="NA97" s="33"/>
      <c r="NB97" s="33"/>
      <c r="NC97" s="33"/>
      <c r="ND97" s="33"/>
      <c r="NE97" s="33"/>
      <c r="NF97" s="33"/>
      <c r="NG97" s="33"/>
      <c r="NH97" s="33"/>
      <c r="NI97" s="33"/>
      <c r="NJ97" s="33"/>
      <c r="NK97" s="33"/>
      <c r="NL97" s="33"/>
      <c r="NM97" s="33"/>
      <c r="NN97" s="33"/>
      <c r="NO97" s="33"/>
      <c r="NP97" s="33"/>
      <c r="NQ97" s="33"/>
      <c r="NR97" s="33"/>
      <c r="NS97" s="33"/>
      <c r="NT97" s="33"/>
      <c r="NU97" s="33"/>
      <c r="NV97" s="33"/>
      <c r="NW97" s="33"/>
      <c r="NX97" s="33"/>
      <c r="NY97" s="33"/>
      <c r="NZ97" s="33"/>
      <c r="OA97" s="33"/>
      <c r="OB97" s="33"/>
      <c r="OC97" s="33"/>
      <c r="OD97" s="33"/>
      <c r="OE97" s="33"/>
      <c r="OF97" s="33"/>
      <c r="OG97" s="33"/>
      <c r="OH97" s="33"/>
      <c r="OI97" s="33"/>
      <c r="OJ97" s="33"/>
      <c r="OK97" s="33"/>
      <c r="OL97" s="33"/>
      <c r="OM97" s="33"/>
      <c r="ON97" s="33"/>
      <c r="OO97" s="33"/>
      <c r="OP97" s="33"/>
      <c r="OQ97" s="33"/>
      <c r="OR97" s="33"/>
      <c r="OS97" s="33"/>
      <c r="OT97" s="33"/>
      <c r="OU97" s="33"/>
      <c r="OV97" s="33"/>
      <c r="OW97" s="33"/>
      <c r="OX97" s="33"/>
      <c r="OY97" s="33"/>
      <c r="OZ97" s="33"/>
      <c r="PA97" s="33"/>
      <c r="PB97" s="33"/>
      <c r="PC97" s="33"/>
      <c r="PD97" s="33"/>
      <c r="PE97" s="33"/>
      <c r="PF97" s="33"/>
      <c r="PG97" s="33"/>
      <c r="PH97" s="33"/>
      <c r="PI97" s="33"/>
      <c r="PJ97" s="33"/>
      <c r="PK97" s="33"/>
      <c r="PL97" s="33"/>
      <c r="PM97" s="33"/>
      <c r="PN97" s="33"/>
      <c r="PO97" s="33"/>
      <c r="PP97" s="33"/>
      <c r="PQ97" s="33"/>
      <c r="PR97" s="33"/>
      <c r="PS97" s="33"/>
      <c r="PT97" s="33"/>
      <c r="PU97" s="33"/>
      <c r="PV97" s="33"/>
      <c r="PW97" s="33"/>
      <c r="PX97" s="33"/>
      <c r="PY97" s="33"/>
      <c r="PZ97" s="33"/>
      <c r="QA97" s="33"/>
      <c r="QB97" s="33"/>
      <c r="QC97" s="33"/>
      <c r="QD97" s="33"/>
      <c r="QE97" s="33"/>
      <c r="QF97" s="33"/>
      <c r="QG97" s="33"/>
      <c r="QH97" s="33"/>
      <c r="QI97" s="33"/>
      <c r="QJ97" s="33"/>
      <c r="QK97" s="33"/>
      <c r="QL97" s="33"/>
      <c r="QM97" s="33"/>
      <c r="QN97" s="33"/>
      <c r="QO97" s="33"/>
      <c r="QP97" s="33"/>
      <c r="QQ97" s="33"/>
      <c r="QR97" s="33"/>
      <c r="QS97" s="33"/>
      <c r="QT97" s="33"/>
      <c r="QU97" s="33"/>
      <c r="QV97" s="33"/>
      <c r="QW97" s="33"/>
      <c r="QX97" s="33"/>
      <c r="QY97" s="33"/>
      <c r="QZ97" s="33"/>
      <c r="RA97" s="33"/>
      <c r="RB97" s="33"/>
      <c r="RC97" s="33"/>
      <c r="RD97" s="33"/>
      <c r="RE97" s="33"/>
      <c r="RF97" s="33"/>
      <c r="RG97" s="33"/>
      <c r="RH97" s="33"/>
      <c r="RI97" s="33"/>
      <c r="RJ97" s="33"/>
      <c r="RK97" s="33"/>
      <c r="RL97" s="33"/>
      <c r="RM97" s="33"/>
      <c r="RN97" s="33"/>
      <c r="RO97" s="33"/>
      <c r="RP97" s="33"/>
      <c r="RQ97" s="33"/>
      <c r="RR97" s="33"/>
      <c r="RS97" s="33"/>
      <c r="RT97" s="33"/>
      <c r="RU97" s="33"/>
      <c r="RV97" s="33"/>
      <c r="RW97" s="33"/>
      <c r="RX97" s="33"/>
      <c r="RY97" s="33"/>
      <c r="RZ97" s="33"/>
      <c r="SA97" s="33"/>
      <c r="SB97" s="33"/>
      <c r="SC97" s="33"/>
      <c r="SD97" s="33"/>
      <c r="SE97" s="33"/>
      <c r="SF97" s="33"/>
      <c r="SG97" s="33"/>
      <c r="SH97" s="33"/>
      <c r="SI97" s="33"/>
      <c r="SJ97" s="33"/>
      <c r="SK97" s="33"/>
      <c r="SL97" s="33"/>
      <c r="SM97" s="33"/>
      <c r="SN97" s="33"/>
      <c r="SO97" s="33"/>
      <c r="SP97" s="33"/>
      <c r="SQ97" s="33"/>
      <c r="SR97" s="33"/>
      <c r="SS97" s="33"/>
      <c r="ST97" s="33"/>
      <c r="SU97" s="33"/>
      <c r="SV97" s="33"/>
      <c r="SW97" s="33"/>
      <c r="SX97" s="33"/>
      <c r="SY97" s="33"/>
      <c r="SZ97" s="33"/>
      <c r="TA97" s="33"/>
      <c r="TB97" s="33"/>
      <c r="TC97" s="33"/>
      <c r="TD97" s="33"/>
      <c r="TE97" s="33"/>
      <c r="TF97" s="33"/>
      <c r="TG97" s="33"/>
      <c r="TH97" s="33"/>
      <c r="TI97" s="33"/>
      <c r="TJ97" s="33"/>
      <c r="TK97" s="33"/>
      <c r="TL97" s="33"/>
      <c r="TM97" s="33"/>
      <c r="TN97" s="33"/>
      <c r="TO97" s="33"/>
      <c r="TP97" s="33"/>
      <c r="TQ97" s="33"/>
      <c r="TR97" s="33"/>
      <c r="TS97" s="33"/>
      <c r="TT97" s="33"/>
      <c r="TU97" s="33"/>
      <c r="TV97" s="33"/>
      <c r="TW97" s="33"/>
      <c r="TX97" s="33"/>
      <c r="TY97" s="33"/>
      <c r="TZ97" s="33"/>
      <c r="UA97" s="33"/>
      <c r="UB97" s="33"/>
      <c r="UC97" s="33"/>
      <c r="UD97" s="33"/>
      <c r="UE97" s="33"/>
      <c r="UF97" s="33"/>
      <c r="UG97" s="33"/>
      <c r="UH97" s="33"/>
      <c r="UI97" s="33"/>
      <c r="UJ97" s="33"/>
      <c r="UK97" s="33"/>
      <c r="UL97" s="33"/>
      <c r="UM97" s="33"/>
      <c r="UN97" s="33"/>
      <c r="UO97" s="33"/>
      <c r="UP97" s="33"/>
      <c r="UQ97" s="33"/>
      <c r="UR97" s="33"/>
      <c r="US97" s="33"/>
      <c r="UT97" s="33"/>
      <c r="UU97" s="33"/>
      <c r="UV97" s="33"/>
      <c r="UW97" s="33"/>
      <c r="UX97" s="33"/>
      <c r="UY97" s="33"/>
      <c r="UZ97" s="33"/>
      <c r="VA97" s="33"/>
      <c r="VB97" s="33"/>
      <c r="VC97" s="33"/>
      <c r="VD97" s="33"/>
      <c r="VE97" s="33"/>
      <c r="VF97" s="33"/>
      <c r="VG97" s="33"/>
      <c r="VH97" s="33"/>
      <c r="VI97" s="33"/>
      <c r="VJ97" s="33"/>
      <c r="VK97" s="33"/>
      <c r="VL97" s="33"/>
      <c r="VM97" s="33"/>
      <c r="VN97" s="33"/>
      <c r="VO97" s="33"/>
      <c r="VP97" s="33"/>
      <c r="VQ97" s="33"/>
      <c r="VR97" s="33"/>
      <c r="VS97" s="33"/>
      <c r="VT97" s="33"/>
      <c r="VU97" s="33"/>
      <c r="VV97" s="33"/>
      <c r="VW97" s="33"/>
      <c r="VX97" s="33"/>
      <c r="VY97" s="33"/>
      <c r="VZ97" s="33"/>
      <c r="WA97" s="33"/>
      <c r="WB97" s="33"/>
      <c r="WC97" s="33"/>
      <c r="WD97" s="33"/>
      <c r="WE97" s="33"/>
      <c r="WF97" s="33"/>
      <c r="WG97" s="33"/>
      <c r="WH97" s="33"/>
      <c r="WI97" s="33"/>
      <c r="WJ97" s="33"/>
      <c r="WK97" s="33"/>
      <c r="WL97" s="33"/>
      <c r="WM97" s="33"/>
      <c r="WN97" s="33"/>
      <c r="WO97" s="33"/>
      <c r="WP97" s="33"/>
      <c r="WQ97" s="33"/>
      <c r="WR97" s="33"/>
      <c r="WS97" s="33"/>
      <c r="WT97" s="33"/>
      <c r="WU97" s="33"/>
      <c r="WV97" s="33"/>
      <c r="WW97" s="33"/>
      <c r="WX97" s="33"/>
      <c r="WY97" s="33"/>
      <c r="WZ97" s="33"/>
      <c r="XA97" s="33"/>
      <c r="XB97" s="33"/>
      <c r="XC97" s="33"/>
      <c r="XD97" s="33"/>
      <c r="XE97" s="33"/>
      <c r="XF97" s="33"/>
      <c r="XG97" s="33"/>
      <c r="XH97" s="33"/>
      <c r="XI97" s="33"/>
      <c r="XJ97" s="33"/>
      <c r="XK97" s="33"/>
      <c r="XL97" s="33"/>
      <c r="XM97" s="33"/>
      <c r="XN97" s="33"/>
      <c r="XO97" s="33"/>
      <c r="XP97" s="33"/>
      <c r="XQ97" s="33"/>
      <c r="XR97" s="33"/>
      <c r="XS97" s="33"/>
      <c r="XT97" s="33"/>
      <c r="XU97" s="33"/>
      <c r="XV97" s="33"/>
      <c r="XW97" s="33"/>
      <c r="XX97" s="33"/>
      <c r="XY97" s="33"/>
      <c r="XZ97" s="33"/>
      <c r="YA97" s="33"/>
      <c r="YB97" s="33"/>
      <c r="YC97" s="33"/>
      <c r="YD97" s="33"/>
      <c r="YE97" s="33"/>
      <c r="YF97" s="33"/>
      <c r="YG97" s="33"/>
      <c r="YH97" s="33"/>
      <c r="YI97" s="33"/>
      <c r="YJ97" s="33"/>
      <c r="YK97" s="33"/>
      <c r="YL97" s="33"/>
      <c r="YM97" s="33"/>
      <c r="YN97" s="33"/>
      <c r="YO97" s="33"/>
      <c r="YP97" s="33"/>
      <c r="YQ97" s="33"/>
      <c r="YR97" s="33"/>
      <c r="YS97" s="33"/>
      <c r="YT97" s="33"/>
      <c r="YU97" s="33"/>
      <c r="YV97" s="33"/>
      <c r="YW97" s="33"/>
      <c r="YX97" s="33"/>
      <c r="YY97" s="33"/>
      <c r="YZ97" s="33"/>
      <c r="ZA97" s="33"/>
      <c r="ZB97" s="33"/>
      <c r="ZC97" s="33"/>
      <c r="ZD97" s="33"/>
      <c r="ZE97" s="33"/>
      <c r="ZF97" s="33"/>
      <c r="ZG97" s="33"/>
      <c r="ZH97" s="33"/>
      <c r="ZI97" s="33"/>
      <c r="ZJ97" s="33"/>
      <c r="ZK97" s="33"/>
      <c r="ZL97" s="33"/>
      <c r="ZM97" s="33"/>
      <c r="ZN97" s="33"/>
      <c r="ZO97" s="33"/>
      <c r="ZP97" s="33"/>
      <c r="ZQ97" s="33"/>
      <c r="ZR97" s="33"/>
      <c r="ZS97" s="33"/>
      <c r="ZT97" s="33"/>
      <c r="ZU97" s="33"/>
      <c r="ZV97" s="33"/>
      <c r="ZW97" s="33"/>
      <c r="ZX97" s="33"/>
      <c r="ZY97" s="33"/>
      <c r="ZZ97" s="33"/>
      <c r="AAA97" s="33"/>
      <c r="AAB97" s="33"/>
      <c r="AAC97" s="33"/>
      <c r="AAD97" s="33"/>
      <c r="AAE97" s="33"/>
      <c r="AAF97" s="33"/>
      <c r="AAG97" s="33"/>
      <c r="AAH97" s="33"/>
      <c r="AAI97" s="33"/>
      <c r="AAJ97" s="33"/>
      <c r="AAK97" s="33"/>
      <c r="AAL97" s="33"/>
      <c r="AAM97" s="33"/>
      <c r="AAN97" s="33"/>
      <c r="AAO97" s="33"/>
      <c r="AAP97" s="33"/>
      <c r="AAQ97" s="33"/>
      <c r="AAR97" s="33"/>
      <c r="AAS97" s="33"/>
      <c r="AAT97" s="33"/>
      <c r="AAU97" s="33"/>
      <c r="AAV97" s="33"/>
      <c r="AAW97" s="33"/>
      <c r="AAX97" s="33"/>
      <c r="AAY97" s="33"/>
      <c r="AAZ97" s="33"/>
      <c r="ABA97" s="33"/>
      <c r="ABB97" s="33"/>
      <c r="ABC97" s="33"/>
      <c r="ABD97" s="33"/>
      <c r="ABE97" s="33"/>
      <c r="ABF97" s="33"/>
      <c r="ABG97" s="33"/>
      <c r="ABH97" s="33"/>
      <c r="ABI97" s="33"/>
      <c r="ABJ97" s="33"/>
      <c r="ABK97" s="33"/>
      <c r="ABL97" s="33"/>
      <c r="ABM97" s="33"/>
      <c r="ABN97" s="33"/>
      <c r="ABO97" s="33"/>
      <c r="ABP97" s="33"/>
      <c r="ABQ97" s="33"/>
      <c r="ABR97" s="33"/>
      <c r="ABS97" s="33"/>
      <c r="ABT97" s="33"/>
      <c r="ABU97" s="33"/>
      <c r="ABV97" s="33"/>
      <c r="ABW97" s="33"/>
      <c r="ABX97" s="33"/>
      <c r="ABY97" s="33"/>
      <c r="ABZ97" s="33"/>
      <c r="ACA97" s="33"/>
      <c r="ACB97" s="33"/>
      <c r="ACC97" s="33"/>
      <c r="ACD97" s="33"/>
      <c r="ACE97" s="33"/>
      <c r="ACF97" s="33"/>
      <c r="ACG97" s="33"/>
      <c r="ACH97" s="33"/>
      <c r="ACI97" s="33"/>
      <c r="ACJ97" s="33"/>
      <c r="ACK97" s="33"/>
      <c r="ACL97" s="33"/>
      <c r="ACM97" s="33"/>
      <c r="ACN97" s="33"/>
      <c r="ACO97" s="33"/>
      <c r="ACP97" s="33"/>
      <c r="ACQ97" s="33"/>
      <c r="ACR97" s="33"/>
      <c r="ACS97" s="33"/>
      <c r="ACT97" s="33"/>
      <c r="ACU97" s="33"/>
      <c r="ACV97" s="33"/>
      <c r="ACW97" s="33"/>
      <c r="ACX97" s="33"/>
      <c r="ACY97" s="33"/>
      <c r="ACZ97" s="33"/>
      <c r="ADA97" s="33"/>
      <c r="ADB97" s="33"/>
      <c r="ADC97" s="33"/>
      <c r="ADD97" s="33"/>
      <c r="ADE97" s="33"/>
      <c r="ADF97" s="33"/>
      <c r="ADG97" s="33"/>
      <c r="ADH97" s="33"/>
      <c r="ADI97" s="33"/>
      <c r="ADJ97" s="33"/>
      <c r="ADK97" s="33"/>
      <c r="ADL97" s="33"/>
      <c r="ADM97" s="33"/>
      <c r="ADN97" s="33"/>
      <c r="ADO97" s="33"/>
      <c r="ADP97" s="33"/>
      <c r="ADQ97" s="33"/>
      <c r="ADR97" s="33"/>
      <c r="ADS97" s="33"/>
      <c r="ADT97" s="33"/>
      <c r="ADU97" s="33"/>
      <c r="ADV97" s="33"/>
      <c r="ADW97" s="33"/>
      <c r="ADX97" s="33"/>
      <c r="ADY97" s="33"/>
      <c r="ADZ97" s="33"/>
      <c r="AEA97" s="33"/>
      <c r="AEB97" s="33"/>
      <c r="AEC97" s="33"/>
      <c r="AED97" s="33"/>
      <c r="AEE97" s="33"/>
      <c r="AEF97" s="33"/>
      <c r="AEG97" s="33"/>
      <c r="AEH97" s="33"/>
      <c r="AEI97" s="33"/>
      <c r="AEJ97" s="33"/>
      <c r="AEK97" s="33"/>
      <c r="AEL97" s="33"/>
      <c r="AEM97" s="33"/>
      <c r="AEN97" s="33"/>
      <c r="AEO97" s="33"/>
      <c r="AEP97" s="33"/>
      <c r="AEQ97" s="33"/>
      <c r="AER97" s="33"/>
      <c r="AES97" s="33"/>
      <c r="AET97" s="33"/>
      <c r="AEU97" s="33"/>
      <c r="AEV97" s="33"/>
      <c r="AEW97" s="33"/>
      <c r="AEX97" s="33"/>
      <c r="AEY97" s="33"/>
      <c r="AEZ97" s="33"/>
      <c r="AFA97" s="33"/>
      <c r="AFB97" s="33"/>
      <c r="AFC97" s="33"/>
      <c r="AFD97" s="33"/>
      <c r="AFE97" s="33"/>
      <c r="AFF97" s="33"/>
      <c r="AFG97" s="33"/>
      <c r="AFH97" s="33"/>
      <c r="AFI97" s="33"/>
      <c r="AFJ97" s="33"/>
      <c r="AFK97" s="33"/>
      <c r="AFL97" s="33"/>
      <c r="AFM97" s="33"/>
      <c r="AFN97" s="33"/>
      <c r="AFO97" s="33"/>
      <c r="AFP97" s="33"/>
      <c r="AFQ97" s="33"/>
      <c r="AFR97" s="33"/>
      <c r="AFS97" s="33"/>
      <c r="AFT97" s="33"/>
      <c r="AFU97" s="33"/>
      <c r="AFV97" s="33"/>
      <c r="AFW97" s="33"/>
      <c r="AFX97" s="33"/>
      <c r="AFY97" s="33"/>
      <c r="AFZ97" s="33"/>
      <c r="AGA97" s="33"/>
      <c r="AGB97" s="33"/>
      <c r="AGC97" s="33"/>
      <c r="AGD97" s="33"/>
      <c r="AGE97" s="33"/>
      <c r="AGF97" s="33"/>
      <c r="AGG97" s="33"/>
      <c r="AGH97" s="33"/>
      <c r="AGI97" s="33"/>
      <c r="AGJ97" s="33"/>
      <c r="AGK97" s="33"/>
      <c r="AGL97" s="33"/>
      <c r="AGM97" s="33"/>
      <c r="AGN97" s="33"/>
      <c r="AGO97" s="33"/>
      <c r="AGP97" s="33"/>
      <c r="AGQ97" s="33"/>
      <c r="AGR97" s="33"/>
      <c r="AGS97" s="33"/>
      <c r="AGT97" s="33"/>
      <c r="AGU97" s="33"/>
      <c r="AGV97" s="33"/>
      <c r="AGW97" s="33"/>
      <c r="AGX97" s="33"/>
      <c r="AGY97" s="33"/>
      <c r="AGZ97" s="33"/>
      <c r="AHA97" s="33"/>
      <c r="AHB97" s="33"/>
      <c r="AHC97" s="33"/>
      <c r="AHD97" s="33"/>
      <c r="AHE97" s="33"/>
      <c r="AHF97" s="33"/>
      <c r="AHG97" s="33"/>
      <c r="AHH97" s="33"/>
      <c r="AHI97" s="33"/>
      <c r="AHJ97" s="33"/>
      <c r="AHK97" s="33"/>
      <c r="AHL97" s="33"/>
      <c r="AHM97" s="33"/>
      <c r="AHN97" s="33"/>
      <c r="AHO97" s="33"/>
      <c r="AHP97" s="33"/>
      <c r="AHQ97" s="33"/>
      <c r="AHR97" s="33"/>
      <c r="AHS97" s="33"/>
      <c r="AHT97" s="33"/>
      <c r="AHU97" s="33"/>
      <c r="AHV97" s="33"/>
      <c r="AHW97" s="33"/>
      <c r="AHX97" s="33"/>
      <c r="AHY97" s="33"/>
      <c r="AHZ97" s="33"/>
      <c r="AIA97" s="33"/>
      <c r="AIB97" s="33"/>
      <c r="AIC97" s="33"/>
      <c r="AID97" s="33"/>
      <c r="AIE97" s="33"/>
      <c r="AIF97" s="33"/>
      <c r="AIG97" s="33"/>
      <c r="AIH97" s="33"/>
      <c r="AII97" s="33"/>
      <c r="AIJ97" s="33"/>
      <c r="AIK97" s="33"/>
      <c r="AIL97" s="33"/>
      <c r="AIM97" s="33"/>
      <c r="AIN97" s="33"/>
      <c r="AIO97" s="33"/>
      <c r="AIP97" s="33"/>
      <c r="AIQ97" s="33"/>
      <c r="AIR97" s="33"/>
      <c r="AIS97" s="33"/>
      <c r="AIT97" s="33"/>
      <c r="AIU97" s="33"/>
      <c r="AIV97" s="33"/>
      <c r="AIW97" s="33"/>
      <c r="AIX97" s="33"/>
      <c r="AIY97" s="33"/>
      <c r="AIZ97" s="33"/>
      <c r="AJA97" s="33"/>
      <c r="AJB97" s="33"/>
      <c r="AJC97" s="33"/>
      <c r="AJD97" s="33"/>
      <c r="AJE97" s="33"/>
      <c r="AJF97" s="33"/>
      <c r="AJG97" s="33"/>
      <c r="AJH97" s="33"/>
      <c r="AJI97" s="33"/>
      <c r="AJJ97" s="33"/>
      <c r="AJK97" s="33"/>
      <c r="AJL97" s="33"/>
      <c r="AJM97" s="33"/>
      <c r="AJN97" s="33"/>
      <c r="AJO97" s="33"/>
      <c r="AJP97" s="33"/>
      <c r="AJQ97" s="33"/>
      <c r="AJR97" s="33"/>
      <c r="AJS97" s="33"/>
      <c r="AJT97" s="33"/>
      <c r="AJU97" s="33"/>
      <c r="AJV97" s="33"/>
      <c r="AJW97" s="33"/>
      <c r="AJX97" s="33"/>
      <c r="AJY97" s="33"/>
      <c r="AJZ97" s="33"/>
      <c r="AKA97" s="33"/>
      <c r="AKB97" s="33"/>
      <c r="AKC97" s="33"/>
      <c r="AKD97" s="33"/>
      <c r="AKE97" s="33"/>
      <c r="AKF97" s="33"/>
      <c r="AKG97" s="33"/>
      <c r="AKH97" s="33"/>
      <c r="AKI97" s="33"/>
      <c r="AKJ97" s="33"/>
      <c r="AKK97" s="33"/>
      <c r="AKL97" s="33"/>
      <c r="AKM97" s="33"/>
      <c r="AKN97" s="33"/>
      <c r="AKO97" s="33"/>
      <c r="AKP97" s="33"/>
      <c r="AKQ97" s="33"/>
      <c r="AKR97" s="33"/>
      <c r="AKS97" s="33"/>
      <c r="AKT97" s="33"/>
      <c r="AKU97" s="33"/>
      <c r="AKV97" s="33"/>
      <c r="AKW97" s="33"/>
      <c r="AKX97" s="33"/>
      <c r="AKY97" s="33"/>
      <c r="AKZ97" s="33"/>
      <c r="ALA97" s="33"/>
      <c r="ALB97" s="33"/>
      <c r="ALC97" s="33"/>
      <c r="ALD97" s="33"/>
      <c r="ALE97" s="33"/>
      <c r="ALF97" s="33"/>
      <c r="ALG97" s="33"/>
      <c r="ALH97" s="33"/>
      <c r="ALI97" s="33"/>
      <c r="ALJ97" s="33"/>
      <c r="ALK97" s="33"/>
      <c r="ALL97" s="33"/>
      <c r="ALM97" s="33"/>
      <c r="ALN97" s="33"/>
      <c r="ALO97" s="33"/>
      <c r="ALP97" s="33"/>
      <c r="ALQ97" s="33"/>
      <c r="ALR97" s="33"/>
      <c r="ALS97" s="33"/>
      <c r="ALT97" s="33"/>
      <c r="ALU97" s="33"/>
      <c r="ALV97" s="33"/>
      <c r="ALW97" s="33"/>
      <c r="ALX97" s="33"/>
      <c r="ALY97" s="33"/>
      <c r="ALZ97" s="33"/>
      <c r="AMA97" s="33"/>
      <c r="AMB97" s="33"/>
      <c r="AMC97" s="33"/>
      <c r="AMD97" s="33"/>
      <c r="AME97" s="33"/>
      <c r="AMF97" s="33"/>
      <c r="AMG97" s="33"/>
      <c r="AMH97" s="33"/>
      <c r="AMI97" s="33"/>
      <c r="AMJ97" s="33"/>
    </row>
    <row r="98" spans="1:1024" ht="55.5" customHeight="1">
      <c r="A98" s="128"/>
      <c r="B98" s="47" t="s">
        <v>179</v>
      </c>
      <c r="C98" s="49"/>
      <c r="D98" s="47" t="s">
        <v>180</v>
      </c>
      <c r="E98" s="48"/>
      <c r="F98" s="48"/>
      <c r="G98" s="48"/>
      <c r="H98" s="49"/>
      <c r="I98" s="47" t="s">
        <v>181</v>
      </c>
      <c r="J98" s="49"/>
      <c r="K98" s="50">
        <v>29.52</v>
      </c>
      <c r="L98" s="51"/>
      <c r="M98" s="52">
        <f t="shared" si="5"/>
        <v>0.11808</v>
      </c>
      <c r="N98" s="53"/>
      <c r="O98" s="18">
        <v>250</v>
      </c>
      <c r="P98" s="18"/>
      <c r="Q98" s="20"/>
    </row>
    <row r="99" spans="1:1024" ht="62.25" customHeight="1">
      <c r="A99" s="128"/>
      <c r="B99" s="47" t="s">
        <v>125</v>
      </c>
      <c r="C99" s="49"/>
      <c r="D99" s="47" t="s">
        <v>182</v>
      </c>
      <c r="E99" s="48"/>
      <c r="F99" s="48"/>
      <c r="G99" s="48"/>
      <c r="H99" s="49"/>
      <c r="I99" s="47" t="s">
        <v>183</v>
      </c>
      <c r="J99" s="49"/>
      <c r="K99" s="50">
        <v>1180.8</v>
      </c>
      <c r="L99" s="51"/>
      <c r="M99" s="52">
        <f t="shared" si="5"/>
        <v>0.11807999999999999</v>
      </c>
      <c r="N99" s="53"/>
      <c r="O99" s="18">
        <v>10000</v>
      </c>
      <c r="P99" s="18"/>
      <c r="Q99" s="20"/>
    </row>
    <row r="100" spans="1:1024" ht="55.5" customHeight="1">
      <c r="A100" s="128"/>
      <c r="B100" s="47" t="s">
        <v>133</v>
      </c>
      <c r="C100" s="49"/>
      <c r="D100" s="47" t="s">
        <v>151</v>
      </c>
      <c r="E100" s="48"/>
      <c r="F100" s="48"/>
      <c r="G100" s="48"/>
      <c r="H100" s="49"/>
      <c r="I100" s="47" t="s">
        <v>135</v>
      </c>
      <c r="J100" s="49"/>
      <c r="K100" s="50">
        <v>26.44</v>
      </c>
      <c r="L100" s="51"/>
      <c r="M100" s="52">
        <f t="shared" si="5"/>
        <v>0.10576000000000001</v>
      </c>
      <c r="N100" s="53"/>
      <c r="O100" s="18">
        <v>250</v>
      </c>
      <c r="P100" s="18"/>
      <c r="Q100" s="20"/>
    </row>
    <row r="101" spans="1:1024" ht="55.5" customHeight="1">
      <c r="A101" s="128"/>
      <c r="B101" s="47" t="s">
        <v>136</v>
      </c>
      <c r="C101" s="49"/>
      <c r="D101" s="47" t="s">
        <v>184</v>
      </c>
      <c r="E101" s="48"/>
      <c r="F101" s="48"/>
      <c r="G101" s="48"/>
      <c r="H101" s="49"/>
      <c r="I101" s="47" t="s">
        <v>185</v>
      </c>
      <c r="J101" s="49"/>
      <c r="K101" s="50">
        <v>750</v>
      </c>
      <c r="L101" s="51"/>
      <c r="M101" s="52">
        <f t="shared" si="5"/>
        <v>0.3</v>
      </c>
      <c r="N101" s="53"/>
      <c r="O101" s="18">
        <v>2500</v>
      </c>
      <c r="P101" s="18"/>
      <c r="Q101" s="20"/>
    </row>
    <row r="102" spans="1:1024" ht="34.15" customHeight="1">
      <c r="A102" s="128"/>
      <c r="B102" s="47"/>
      <c r="C102" s="49"/>
      <c r="D102" s="47"/>
      <c r="E102" s="48"/>
      <c r="F102" s="48"/>
      <c r="G102" s="48"/>
      <c r="H102" s="49"/>
      <c r="I102" s="47"/>
      <c r="J102" s="49"/>
      <c r="K102" s="50"/>
      <c r="L102" s="51"/>
      <c r="M102" s="59">
        <f>M87</f>
        <v>0.10016</v>
      </c>
      <c r="N102" s="60"/>
      <c r="O102" s="18"/>
      <c r="P102" s="18"/>
      <c r="Q102" s="20"/>
    </row>
    <row r="103" spans="1:1024" ht="45" customHeight="1">
      <c r="A103" s="128">
        <v>6</v>
      </c>
      <c r="B103" s="116" t="s">
        <v>136</v>
      </c>
      <c r="C103" s="116"/>
      <c r="D103" s="116" t="s">
        <v>186</v>
      </c>
      <c r="E103" s="116"/>
      <c r="F103" s="116"/>
      <c r="G103" s="116"/>
      <c r="H103" s="116"/>
      <c r="I103" s="47" t="s">
        <v>185</v>
      </c>
      <c r="J103" s="47"/>
      <c r="K103" s="50">
        <v>1500</v>
      </c>
      <c r="L103" s="50"/>
      <c r="M103" s="121">
        <f>K103/O103</f>
        <v>0.3</v>
      </c>
      <c r="N103" s="121"/>
      <c r="O103" s="28">
        <v>5000</v>
      </c>
      <c r="P103" s="18"/>
      <c r="Q103" s="20"/>
    </row>
    <row r="104" spans="1:1024" ht="40.9" customHeight="1">
      <c r="A104" s="128"/>
      <c r="B104" s="116" t="s">
        <v>133</v>
      </c>
      <c r="C104" s="116"/>
      <c r="D104" s="116" t="s">
        <v>187</v>
      </c>
      <c r="E104" s="116"/>
      <c r="F104" s="116"/>
      <c r="G104" s="116"/>
      <c r="H104" s="116"/>
      <c r="I104" s="47" t="s">
        <v>135</v>
      </c>
      <c r="J104" s="47"/>
      <c r="K104" s="50">
        <v>29.81</v>
      </c>
      <c r="L104" s="50"/>
      <c r="M104" s="121">
        <f t="shared" ref="M104:M125" si="8">K104/O104</f>
        <v>5.9619999999999999E-2</v>
      </c>
      <c r="N104" s="121"/>
      <c r="O104" s="28">
        <v>500</v>
      </c>
      <c r="P104" s="18"/>
      <c r="Q104" s="20"/>
    </row>
    <row r="105" spans="1:1024" ht="63.75" customHeight="1">
      <c r="A105" s="128"/>
      <c r="B105" s="116" t="s">
        <v>83</v>
      </c>
      <c r="C105" s="116"/>
      <c r="D105" s="116" t="s">
        <v>188</v>
      </c>
      <c r="E105" s="116"/>
      <c r="F105" s="116"/>
      <c r="G105" s="116"/>
      <c r="H105" s="116"/>
      <c r="I105" s="47" t="s">
        <v>189</v>
      </c>
      <c r="J105" s="47"/>
      <c r="K105" s="50">
        <v>95.76</v>
      </c>
      <c r="L105" s="50"/>
      <c r="M105" s="121">
        <f t="shared" si="8"/>
        <v>0.19152000000000002</v>
      </c>
      <c r="N105" s="121"/>
      <c r="O105" s="28">
        <v>500</v>
      </c>
      <c r="P105" s="18"/>
      <c r="Q105" s="20"/>
    </row>
    <row r="106" spans="1:1024" ht="72.75" customHeight="1">
      <c r="A106" s="128"/>
      <c r="B106" s="116" t="s">
        <v>116</v>
      </c>
      <c r="C106" s="116"/>
      <c r="D106" s="116" t="s">
        <v>190</v>
      </c>
      <c r="E106" s="116"/>
      <c r="F106" s="116"/>
      <c r="G106" s="116"/>
      <c r="H106" s="116"/>
      <c r="I106" s="47" t="s">
        <v>145</v>
      </c>
      <c r="J106" s="47"/>
      <c r="K106" s="50">
        <v>46.19</v>
      </c>
      <c r="L106" s="50"/>
      <c r="M106" s="121">
        <f t="shared" si="8"/>
        <v>9.237999999999999E-2</v>
      </c>
      <c r="N106" s="121"/>
      <c r="O106" s="28">
        <v>500</v>
      </c>
      <c r="P106" s="18"/>
      <c r="Q106" s="20"/>
    </row>
    <row r="107" spans="1:1024" ht="47.45" customHeight="1">
      <c r="A107" s="128"/>
      <c r="B107" s="116" t="s">
        <v>125</v>
      </c>
      <c r="C107" s="116"/>
      <c r="D107" s="116" t="s">
        <v>191</v>
      </c>
      <c r="E107" s="116"/>
      <c r="F107" s="116"/>
      <c r="G107" s="116"/>
      <c r="H107" s="116"/>
      <c r="I107" s="47" t="s">
        <v>183</v>
      </c>
      <c r="J107" s="47"/>
      <c r="K107" s="50">
        <v>1058.4000000000001</v>
      </c>
      <c r="L107" s="50"/>
      <c r="M107" s="127">
        <f t="shared" si="8"/>
        <v>7.0560000000000012E-2</v>
      </c>
      <c r="N107" s="127"/>
      <c r="O107" s="28">
        <v>15000</v>
      </c>
      <c r="P107" s="18"/>
      <c r="Q107" s="20"/>
    </row>
    <row r="108" spans="1:1024" ht="50.45" customHeight="1">
      <c r="A108" s="128"/>
      <c r="B108" s="116" t="s">
        <v>179</v>
      </c>
      <c r="C108" s="116"/>
      <c r="D108" s="116" t="s">
        <v>192</v>
      </c>
      <c r="E108" s="116"/>
      <c r="F108" s="116"/>
      <c r="G108" s="116"/>
      <c r="H108" s="116"/>
      <c r="I108" s="47" t="s">
        <v>193</v>
      </c>
      <c r="J108" s="47"/>
      <c r="K108" s="50">
        <v>35.28</v>
      </c>
      <c r="L108" s="50"/>
      <c r="M108" s="121">
        <f t="shared" si="8"/>
        <v>7.0559999999999998E-2</v>
      </c>
      <c r="N108" s="121"/>
      <c r="O108" s="28">
        <v>500</v>
      </c>
      <c r="P108" s="18"/>
      <c r="Q108" s="20"/>
    </row>
    <row r="109" spans="1:1024" ht="62.25" customHeight="1">
      <c r="A109" s="128"/>
      <c r="B109" s="116" t="s">
        <v>85</v>
      </c>
      <c r="C109" s="116"/>
      <c r="D109" s="116" t="s">
        <v>194</v>
      </c>
      <c r="E109" s="116"/>
      <c r="F109" s="116"/>
      <c r="G109" s="116"/>
      <c r="H109" s="116"/>
      <c r="I109" s="47" t="s">
        <v>87</v>
      </c>
      <c r="J109" s="47"/>
      <c r="K109" s="50">
        <v>41.23</v>
      </c>
      <c r="L109" s="50"/>
      <c r="M109" s="121">
        <f t="shared" si="8"/>
        <v>8.2459999999999992E-2</v>
      </c>
      <c r="N109" s="121"/>
      <c r="O109" s="28">
        <v>500</v>
      </c>
      <c r="P109" s="18"/>
      <c r="Q109" s="20"/>
    </row>
    <row r="110" spans="1:1024" ht="87.75" customHeight="1">
      <c r="A110" s="128"/>
      <c r="B110" s="116" t="s">
        <v>88</v>
      </c>
      <c r="C110" s="116"/>
      <c r="D110" s="116" t="s">
        <v>195</v>
      </c>
      <c r="E110" s="116"/>
      <c r="F110" s="116"/>
      <c r="G110" s="116"/>
      <c r="H110" s="116"/>
      <c r="I110" s="47" t="s">
        <v>90</v>
      </c>
      <c r="J110" s="47"/>
      <c r="K110" s="50">
        <v>40</v>
      </c>
      <c r="L110" s="50"/>
      <c r="M110" s="121">
        <f t="shared" si="8"/>
        <v>0.08</v>
      </c>
      <c r="N110" s="121"/>
      <c r="O110" s="28">
        <v>500</v>
      </c>
      <c r="P110" s="18"/>
      <c r="Q110" s="20"/>
    </row>
    <row r="111" spans="1:1024" ht="59.45" customHeight="1">
      <c r="A111" s="128"/>
      <c r="B111" s="116" t="s">
        <v>116</v>
      </c>
      <c r="C111" s="116"/>
      <c r="D111" s="116" t="s">
        <v>196</v>
      </c>
      <c r="E111" s="116"/>
      <c r="F111" s="116"/>
      <c r="G111" s="116"/>
      <c r="H111" s="116"/>
      <c r="I111" s="47" t="s">
        <v>197</v>
      </c>
      <c r="J111" s="47"/>
      <c r="K111" s="50">
        <v>46.19</v>
      </c>
      <c r="L111" s="50"/>
      <c r="M111" s="121">
        <f t="shared" si="8"/>
        <v>9.237999999999999E-2</v>
      </c>
      <c r="N111" s="121"/>
      <c r="O111" s="28">
        <v>500</v>
      </c>
      <c r="P111" s="18"/>
      <c r="Q111" s="20"/>
    </row>
    <row r="112" spans="1:1024" ht="40.15" customHeight="1">
      <c r="A112" s="128"/>
      <c r="B112" s="116" t="s">
        <v>163</v>
      </c>
      <c r="C112" s="116"/>
      <c r="D112" s="116" t="s">
        <v>198</v>
      </c>
      <c r="E112" s="116"/>
      <c r="F112" s="116"/>
      <c r="G112" s="116"/>
      <c r="H112" s="116"/>
      <c r="I112" s="47" t="s">
        <v>199</v>
      </c>
      <c r="J112" s="47"/>
      <c r="K112" s="50">
        <v>474</v>
      </c>
      <c r="L112" s="50"/>
      <c r="M112" s="121">
        <f t="shared" si="8"/>
        <v>7.9000000000000001E-2</v>
      </c>
      <c r="N112" s="121"/>
      <c r="O112" s="28">
        <v>6000</v>
      </c>
      <c r="P112" s="18"/>
      <c r="Q112" s="20"/>
    </row>
    <row r="113" spans="1:17" ht="68.45" customHeight="1">
      <c r="A113" s="128"/>
      <c r="B113" s="116" t="s">
        <v>97</v>
      </c>
      <c r="C113" s="116"/>
      <c r="D113" s="116" t="s">
        <v>200</v>
      </c>
      <c r="E113" s="116"/>
      <c r="F113" s="116"/>
      <c r="G113" s="116"/>
      <c r="H113" s="116"/>
      <c r="I113" s="47" t="s">
        <v>99</v>
      </c>
      <c r="J113" s="47"/>
      <c r="K113" s="50">
        <v>480</v>
      </c>
      <c r="L113" s="50"/>
      <c r="M113" s="121">
        <f t="shared" si="8"/>
        <v>0.08</v>
      </c>
      <c r="N113" s="121"/>
      <c r="O113" s="28">
        <v>6000</v>
      </c>
      <c r="P113" s="18"/>
      <c r="Q113" s="20"/>
    </row>
    <row r="114" spans="1:17" ht="81.75" customHeight="1">
      <c r="A114" s="128"/>
      <c r="B114" s="116" t="s">
        <v>201</v>
      </c>
      <c r="C114" s="116"/>
      <c r="D114" s="116" t="s">
        <v>202</v>
      </c>
      <c r="E114" s="116"/>
      <c r="F114" s="116"/>
      <c r="G114" s="116"/>
      <c r="H114" s="116"/>
      <c r="I114" s="47" t="s">
        <v>101</v>
      </c>
      <c r="J114" s="47"/>
      <c r="K114" s="50">
        <v>791.73</v>
      </c>
      <c r="L114" s="50"/>
      <c r="M114" s="121">
        <f t="shared" si="8"/>
        <v>6.5977500000000008E-2</v>
      </c>
      <c r="N114" s="121"/>
      <c r="O114" s="28">
        <v>12000</v>
      </c>
      <c r="P114" s="18"/>
      <c r="Q114" s="20"/>
    </row>
    <row r="115" spans="1:17" ht="47.45" customHeight="1">
      <c r="A115" s="128"/>
      <c r="B115" s="116" t="s">
        <v>102</v>
      </c>
      <c r="C115" s="116"/>
      <c r="D115" s="116" t="s">
        <v>203</v>
      </c>
      <c r="E115" s="116"/>
      <c r="F115" s="116"/>
      <c r="G115" s="116"/>
      <c r="H115" s="116"/>
      <c r="I115" s="47" t="s">
        <v>104</v>
      </c>
      <c r="J115" s="47"/>
      <c r="K115" s="50">
        <v>36.700000000000003</v>
      </c>
      <c r="L115" s="50"/>
      <c r="M115" s="121">
        <f t="shared" si="8"/>
        <v>7.3400000000000007E-2</v>
      </c>
      <c r="N115" s="121"/>
      <c r="O115" s="28">
        <v>500</v>
      </c>
      <c r="P115" s="18"/>
      <c r="Q115" s="20"/>
    </row>
    <row r="116" spans="1:17" ht="40.9" customHeight="1">
      <c r="A116" s="128"/>
      <c r="B116" s="116" t="s">
        <v>136</v>
      </c>
      <c r="C116" s="116"/>
      <c r="D116" s="116" t="s">
        <v>204</v>
      </c>
      <c r="E116" s="116"/>
      <c r="F116" s="116"/>
      <c r="G116" s="116"/>
      <c r="H116" s="116"/>
      <c r="I116" s="47" t="s">
        <v>205</v>
      </c>
      <c r="J116" s="47"/>
      <c r="K116" s="50">
        <v>468.85</v>
      </c>
      <c r="L116" s="50"/>
      <c r="M116" s="121">
        <f t="shared" si="8"/>
        <v>9.3770000000000006E-2</v>
      </c>
      <c r="N116" s="121"/>
      <c r="O116" s="28">
        <v>5000</v>
      </c>
      <c r="P116" s="18"/>
      <c r="Q116" s="20"/>
    </row>
    <row r="117" spans="1:17" ht="33.6" customHeight="1">
      <c r="A117" s="128"/>
      <c r="B117" s="123" t="s">
        <v>156</v>
      </c>
      <c r="C117" s="123"/>
      <c r="D117" s="123" t="s">
        <v>206</v>
      </c>
      <c r="E117" s="123"/>
      <c r="F117" s="123"/>
      <c r="G117" s="123"/>
      <c r="H117" s="123"/>
      <c r="I117" s="63" t="s">
        <v>93</v>
      </c>
      <c r="J117" s="63"/>
      <c r="K117" s="66">
        <v>29.5</v>
      </c>
      <c r="L117" s="66"/>
      <c r="M117" s="124">
        <f t="shared" si="8"/>
        <v>5.8999999999999997E-2</v>
      </c>
      <c r="N117" s="124"/>
      <c r="O117" s="27">
        <v>500</v>
      </c>
      <c r="P117" s="3" t="s">
        <v>64</v>
      </c>
      <c r="Q117" s="20"/>
    </row>
    <row r="118" spans="1:17" ht="46.9" customHeight="1">
      <c r="A118" s="128"/>
      <c r="B118" s="116" t="s">
        <v>56</v>
      </c>
      <c r="C118" s="116"/>
      <c r="D118" s="116" t="s">
        <v>254</v>
      </c>
      <c r="E118" s="116"/>
      <c r="F118" s="116"/>
      <c r="G118" s="116"/>
      <c r="H118" s="116"/>
      <c r="I118" s="47" t="s">
        <v>253</v>
      </c>
      <c r="J118" s="47"/>
      <c r="K118" s="50">
        <v>1970</v>
      </c>
      <c r="L118" s="50"/>
      <c r="M118" s="121">
        <f t="shared" ref="M118" si="9">K118/O118</f>
        <v>0.19700000000000001</v>
      </c>
      <c r="N118" s="121"/>
      <c r="O118" s="28">
        <v>10000</v>
      </c>
      <c r="P118" s="18"/>
      <c r="Q118" s="20"/>
    </row>
    <row r="119" spans="1:17" ht="48.6" customHeight="1">
      <c r="A119" s="128"/>
      <c r="B119" s="116" t="s">
        <v>108</v>
      </c>
      <c r="C119" s="116"/>
      <c r="D119" s="116" t="s">
        <v>207</v>
      </c>
      <c r="E119" s="116"/>
      <c r="F119" s="116"/>
      <c r="G119" s="116"/>
      <c r="H119" s="116"/>
      <c r="I119" s="47" t="s">
        <v>143</v>
      </c>
      <c r="J119" s="47"/>
      <c r="K119" s="50">
        <v>32.880000000000003</v>
      </c>
      <c r="L119" s="50"/>
      <c r="M119" s="121">
        <f t="shared" si="8"/>
        <v>6.5759999999999999E-2</v>
      </c>
      <c r="N119" s="121"/>
      <c r="O119" s="28">
        <v>500</v>
      </c>
      <c r="P119" s="18"/>
      <c r="Q119" s="20"/>
    </row>
    <row r="120" spans="1:17" ht="50.45" customHeight="1">
      <c r="A120" s="128"/>
      <c r="B120" s="116" t="s">
        <v>57</v>
      </c>
      <c r="C120" s="116"/>
      <c r="D120" s="116" t="s">
        <v>208</v>
      </c>
      <c r="E120" s="116"/>
      <c r="F120" s="116"/>
      <c r="G120" s="116"/>
      <c r="H120" s="116"/>
      <c r="I120" s="47" t="s">
        <v>112</v>
      </c>
      <c r="J120" s="47"/>
      <c r="K120" s="50">
        <v>42.42</v>
      </c>
      <c r="L120" s="50"/>
      <c r="M120" s="121">
        <f t="shared" si="8"/>
        <v>8.4839999999999999E-2</v>
      </c>
      <c r="N120" s="121"/>
      <c r="O120" s="28">
        <v>500</v>
      </c>
      <c r="P120" s="18"/>
      <c r="Q120" s="20"/>
    </row>
    <row r="121" spans="1:17" ht="40.9" customHeight="1">
      <c r="A121" s="128"/>
      <c r="B121" s="116" t="s">
        <v>113</v>
      </c>
      <c r="C121" s="116"/>
      <c r="D121" s="116" t="s">
        <v>209</v>
      </c>
      <c r="E121" s="116"/>
      <c r="F121" s="116"/>
      <c r="G121" s="116"/>
      <c r="H121" s="116"/>
      <c r="I121" s="47" t="s">
        <v>150</v>
      </c>
      <c r="J121" s="47"/>
      <c r="K121" s="50">
        <v>396.07</v>
      </c>
      <c r="L121" s="50"/>
      <c r="M121" s="121">
        <f t="shared" si="8"/>
        <v>0.13202333333333333</v>
      </c>
      <c r="N121" s="121"/>
      <c r="O121" s="28">
        <v>3000</v>
      </c>
      <c r="P121" s="18"/>
      <c r="Q121" s="20"/>
    </row>
    <row r="122" spans="1:17" ht="55.5" customHeight="1">
      <c r="A122" s="128"/>
      <c r="B122" s="116" t="s">
        <v>119</v>
      </c>
      <c r="C122" s="116"/>
      <c r="D122" s="116" t="s">
        <v>210</v>
      </c>
      <c r="E122" s="116"/>
      <c r="F122" s="116"/>
      <c r="G122" s="116"/>
      <c r="H122" s="116"/>
      <c r="I122" s="47" t="s">
        <v>121</v>
      </c>
      <c r="J122" s="47"/>
      <c r="K122" s="50">
        <v>408.21</v>
      </c>
      <c r="L122" s="50"/>
      <c r="M122" s="121">
        <f t="shared" si="8"/>
        <v>8.1641999999999992E-2</v>
      </c>
      <c r="N122" s="121"/>
      <c r="O122" s="28">
        <v>5000</v>
      </c>
      <c r="P122" s="18"/>
      <c r="Q122" s="20"/>
    </row>
    <row r="123" spans="1:17" ht="34.9" customHeight="1">
      <c r="A123" s="128"/>
      <c r="B123" s="116" t="s">
        <v>211</v>
      </c>
      <c r="C123" s="116"/>
      <c r="D123" s="116" t="s">
        <v>212</v>
      </c>
      <c r="E123" s="116"/>
      <c r="F123" s="116"/>
      <c r="G123" s="116"/>
      <c r="H123" s="116"/>
      <c r="I123" s="47" t="s">
        <v>124</v>
      </c>
      <c r="J123" s="47"/>
      <c r="K123" s="50">
        <v>942.86</v>
      </c>
      <c r="L123" s="50"/>
      <c r="M123" s="121">
        <f t="shared" si="8"/>
        <v>7.8571666666666665E-2</v>
      </c>
      <c r="N123" s="121"/>
      <c r="O123" s="28">
        <v>12000</v>
      </c>
      <c r="P123" s="18"/>
      <c r="Q123" s="20"/>
    </row>
    <row r="124" spans="1:17" ht="55.5" customHeight="1">
      <c r="A124" s="128"/>
      <c r="B124" s="116" t="s">
        <v>160</v>
      </c>
      <c r="C124" s="116"/>
      <c r="D124" s="116" t="s">
        <v>213</v>
      </c>
      <c r="E124" s="116"/>
      <c r="F124" s="116"/>
      <c r="G124" s="116"/>
      <c r="H124" s="116"/>
      <c r="I124" s="47" t="s">
        <v>214</v>
      </c>
      <c r="J124" s="47"/>
      <c r="K124" s="50">
        <v>580.79999999999995</v>
      </c>
      <c r="L124" s="50"/>
      <c r="M124" s="121">
        <f t="shared" si="8"/>
        <v>7.7439999999999995E-2</v>
      </c>
      <c r="N124" s="121"/>
      <c r="O124" s="28">
        <v>7500</v>
      </c>
      <c r="P124" s="18"/>
      <c r="Q124" s="20"/>
    </row>
    <row r="125" spans="1:17" ht="55.5" customHeight="1">
      <c r="A125" s="128"/>
      <c r="B125" s="116" t="s">
        <v>80</v>
      </c>
      <c r="C125" s="116"/>
      <c r="D125" s="116" t="s">
        <v>215</v>
      </c>
      <c r="E125" s="116"/>
      <c r="F125" s="116"/>
      <c r="G125" s="116"/>
      <c r="H125" s="116"/>
      <c r="I125" s="47" t="s">
        <v>216</v>
      </c>
      <c r="J125" s="47"/>
      <c r="K125" s="50">
        <v>27.29</v>
      </c>
      <c r="L125" s="50"/>
      <c r="M125" s="121">
        <f t="shared" si="8"/>
        <v>5.4579999999999997E-2</v>
      </c>
      <c r="N125" s="121"/>
      <c r="O125" s="28">
        <v>500</v>
      </c>
      <c r="P125" s="18" t="s">
        <v>260</v>
      </c>
      <c r="Q125" s="20"/>
    </row>
    <row r="126" spans="1:17" ht="30.6" customHeight="1">
      <c r="A126" s="128"/>
      <c r="B126" s="116"/>
      <c r="C126" s="116"/>
      <c r="D126" s="116"/>
      <c r="E126" s="116"/>
      <c r="F126" s="116"/>
      <c r="G126" s="116"/>
      <c r="H126" s="116"/>
      <c r="I126" s="47"/>
      <c r="J126" s="47"/>
      <c r="K126" s="50"/>
      <c r="L126" s="50"/>
      <c r="M126" s="115">
        <f>M117</f>
        <v>5.8999999999999997E-2</v>
      </c>
      <c r="N126" s="115"/>
      <c r="O126" s="28"/>
      <c r="P126" s="18"/>
      <c r="Q126" s="20"/>
    </row>
    <row r="127" spans="1:17" ht="15" customHeight="1">
      <c r="A127" s="107" t="s">
        <v>38</v>
      </c>
      <c r="B127" s="107"/>
      <c r="C127" s="107"/>
      <c r="D127" s="10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</row>
    <row r="128" spans="1:17" ht="19.5" customHeight="1">
      <c r="A128" s="108"/>
      <c r="B128" s="108"/>
      <c r="C128" s="108"/>
      <c r="D128" s="108"/>
      <c r="E128" s="108"/>
      <c r="F128" s="108"/>
      <c r="G128" s="108"/>
      <c r="H128" s="108"/>
      <c r="I128" s="108"/>
      <c r="J128" s="108"/>
      <c r="K128" s="108"/>
      <c r="L128" s="108"/>
      <c r="M128" s="108"/>
      <c r="N128" s="108"/>
    </row>
    <row r="129" spans="1:1024" ht="35.25" customHeight="1">
      <c r="A129" s="105" t="s">
        <v>0</v>
      </c>
      <c r="B129" s="105" t="s">
        <v>7</v>
      </c>
      <c r="C129" s="105" t="s">
        <v>8</v>
      </c>
      <c r="D129" s="105" t="s">
        <v>9</v>
      </c>
      <c r="E129" s="105" t="s">
        <v>6</v>
      </c>
      <c r="F129" s="105" t="s">
        <v>10</v>
      </c>
      <c r="G129" s="103" t="s">
        <v>262</v>
      </c>
      <c r="H129" s="104"/>
      <c r="I129" s="103" t="s">
        <v>263</v>
      </c>
      <c r="J129" s="104"/>
      <c r="K129" s="103" t="s">
        <v>264</v>
      </c>
      <c r="L129" s="104"/>
      <c r="M129" s="109" t="s">
        <v>11</v>
      </c>
      <c r="N129" s="110"/>
      <c r="O129" s="101" t="s">
        <v>12</v>
      </c>
      <c r="P129" s="101" t="s">
        <v>32</v>
      </c>
      <c r="Q129" s="101" t="s">
        <v>33</v>
      </c>
      <c r="R129" s="101" t="s">
        <v>34</v>
      </c>
      <c r="AMG129"/>
      <c r="AMH129"/>
      <c r="AMI129"/>
      <c r="AMJ129"/>
    </row>
    <row r="130" spans="1:1024" ht="111" customHeight="1">
      <c r="A130" s="106"/>
      <c r="B130" s="106"/>
      <c r="C130" s="106"/>
      <c r="D130" s="106"/>
      <c r="E130" s="106"/>
      <c r="F130" s="106"/>
      <c r="G130" s="19" t="s">
        <v>13</v>
      </c>
      <c r="H130" s="19" t="s">
        <v>14</v>
      </c>
      <c r="I130" s="19" t="s">
        <v>13</v>
      </c>
      <c r="J130" s="19" t="s">
        <v>14</v>
      </c>
      <c r="K130" s="19" t="s">
        <v>13</v>
      </c>
      <c r="L130" s="19" t="s">
        <v>14</v>
      </c>
      <c r="M130" s="111"/>
      <c r="N130" s="112"/>
      <c r="O130" s="102"/>
      <c r="P130" s="102" t="s">
        <v>32</v>
      </c>
      <c r="Q130" s="102"/>
      <c r="R130" s="102"/>
      <c r="AME130"/>
      <c r="AMF130"/>
      <c r="AMG130"/>
      <c r="AMH130"/>
      <c r="AMI130"/>
      <c r="AMJ130"/>
    </row>
    <row r="131" spans="1:1024" ht="43.5" customHeight="1">
      <c r="A131" s="15">
        <v>1</v>
      </c>
      <c r="B131" s="15" t="s">
        <v>45</v>
      </c>
      <c r="C131" s="15" t="s">
        <v>46</v>
      </c>
      <c r="D131" s="15" t="s">
        <v>44</v>
      </c>
      <c r="E131" s="15">
        <v>1000</v>
      </c>
      <c r="F131" s="15">
        <v>10</v>
      </c>
      <c r="G131" s="17">
        <v>618.92999999999995</v>
      </c>
      <c r="H131" s="26">
        <f t="shared" ref="H131:H136" si="10">G131/E131</f>
        <v>0.61892999999999998</v>
      </c>
      <c r="I131" s="17">
        <v>618.92999999999995</v>
      </c>
      <c r="J131" s="21">
        <f t="shared" ref="J131:J136" si="11">I131/E131</f>
        <v>0.61892999999999998</v>
      </c>
      <c r="K131" s="17">
        <v>618.92999999999995</v>
      </c>
      <c r="L131" s="22">
        <f t="shared" ref="L131:L136" si="12">K131/E131</f>
        <v>0.61892999999999998</v>
      </c>
      <c r="M131" s="58">
        <f t="shared" ref="M131:M133" si="13">H131</f>
        <v>0.61892999999999998</v>
      </c>
      <c r="N131" s="58"/>
      <c r="O131" s="18" t="s">
        <v>49</v>
      </c>
      <c r="P131" s="18" t="s">
        <v>48</v>
      </c>
      <c r="Q131" s="18">
        <v>10</v>
      </c>
      <c r="R131" s="18">
        <f t="shared" ref="R131:R136" si="14">F131*E131</f>
        <v>10000</v>
      </c>
      <c r="AME131"/>
      <c r="AMF131"/>
      <c r="AMG131"/>
      <c r="AMH131"/>
      <c r="AMI131"/>
      <c r="AMJ131"/>
    </row>
    <row r="132" spans="1:1024" ht="39.75" customHeight="1">
      <c r="A132" s="15">
        <v>2</v>
      </c>
      <c r="B132" s="15" t="s">
        <v>45</v>
      </c>
      <c r="C132" s="15" t="s">
        <v>47</v>
      </c>
      <c r="D132" s="15" t="s">
        <v>44</v>
      </c>
      <c r="E132" s="15">
        <v>500</v>
      </c>
      <c r="F132" s="15">
        <v>2</v>
      </c>
      <c r="G132" s="17">
        <v>309.45999999999998</v>
      </c>
      <c r="H132" s="26">
        <f t="shared" si="10"/>
        <v>0.61891999999999991</v>
      </c>
      <c r="I132" s="17">
        <v>309.45999999999998</v>
      </c>
      <c r="J132" s="21">
        <f t="shared" si="11"/>
        <v>0.61891999999999991</v>
      </c>
      <c r="K132" s="17">
        <v>309.45999999999998</v>
      </c>
      <c r="L132" s="22">
        <f t="shared" si="12"/>
        <v>0.61891999999999991</v>
      </c>
      <c r="M132" s="58">
        <f t="shared" si="13"/>
        <v>0.61891999999999991</v>
      </c>
      <c r="N132" s="58"/>
      <c r="O132" s="18" t="s">
        <v>49</v>
      </c>
      <c r="P132" s="18" t="s">
        <v>48</v>
      </c>
      <c r="Q132" s="18">
        <v>12</v>
      </c>
      <c r="R132" s="18">
        <f t="shared" si="14"/>
        <v>1000</v>
      </c>
      <c r="AME132"/>
      <c r="AMF132"/>
      <c r="AMG132"/>
      <c r="AMH132"/>
      <c r="AMI132"/>
      <c r="AMJ132"/>
    </row>
    <row r="133" spans="1:1024" ht="43.5" customHeight="1">
      <c r="A133" s="15">
        <v>3</v>
      </c>
      <c r="B133" s="15" t="s">
        <v>50</v>
      </c>
      <c r="C133" s="15" t="s">
        <v>51</v>
      </c>
      <c r="D133" s="15" t="s">
        <v>44</v>
      </c>
      <c r="E133" s="15">
        <v>2500</v>
      </c>
      <c r="F133" s="15">
        <v>100</v>
      </c>
      <c r="G133" s="17">
        <v>411.98</v>
      </c>
      <c r="H133" s="26">
        <f t="shared" si="10"/>
        <v>0.16479199999999999</v>
      </c>
      <c r="I133" s="17">
        <v>411.98</v>
      </c>
      <c r="J133" s="21">
        <f>I133/E133</f>
        <v>0.16479199999999999</v>
      </c>
      <c r="K133" s="17">
        <v>411.98</v>
      </c>
      <c r="L133" s="22">
        <f t="shared" si="12"/>
        <v>0.16479199999999999</v>
      </c>
      <c r="M133" s="58">
        <f t="shared" si="13"/>
        <v>0.16479199999999999</v>
      </c>
      <c r="N133" s="58"/>
      <c r="O133" s="18" t="s">
        <v>52</v>
      </c>
      <c r="P133" s="18" t="s">
        <v>48</v>
      </c>
      <c r="Q133" s="18">
        <v>12</v>
      </c>
      <c r="R133" s="18">
        <f t="shared" si="14"/>
        <v>250000</v>
      </c>
      <c r="AME133"/>
      <c r="AMF133"/>
      <c r="AMG133"/>
      <c r="AMH133"/>
      <c r="AMI133"/>
      <c r="AMJ133"/>
    </row>
    <row r="134" spans="1:1024" ht="43.5" customHeight="1">
      <c r="A134" s="15">
        <v>4</v>
      </c>
      <c r="B134" s="15" t="s">
        <v>50</v>
      </c>
      <c r="C134" s="15" t="s">
        <v>265</v>
      </c>
      <c r="D134" s="15" t="s">
        <v>44</v>
      </c>
      <c r="E134" s="15">
        <v>5000</v>
      </c>
      <c r="F134" s="15">
        <v>80</v>
      </c>
      <c r="G134" s="17">
        <v>424.8</v>
      </c>
      <c r="H134" s="35">
        <f t="shared" si="10"/>
        <v>8.4960000000000008E-2</v>
      </c>
      <c r="I134" s="17">
        <v>424.8</v>
      </c>
      <c r="J134" s="43">
        <f t="shared" ref="J134:J135" si="15">I134/E134</f>
        <v>8.4960000000000008E-2</v>
      </c>
      <c r="K134" s="17">
        <v>424.8</v>
      </c>
      <c r="L134" s="22">
        <f t="shared" si="12"/>
        <v>8.4960000000000008E-2</v>
      </c>
      <c r="M134" s="58">
        <f t="shared" ref="M134:M136" si="16">H134</f>
        <v>8.4960000000000008E-2</v>
      </c>
      <c r="N134" s="58"/>
      <c r="O134" s="18" t="s">
        <v>52</v>
      </c>
      <c r="P134" s="18" t="s">
        <v>48</v>
      </c>
      <c r="Q134" s="18">
        <v>12</v>
      </c>
      <c r="R134" s="18">
        <f>F134*E134</f>
        <v>400000</v>
      </c>
      <c r="AME134"/>
      <c r="AMF134"/>
      <c r="AMG134"/>
      <c r="AMH134"/>
      <c r="AMI134"/>
      <c r="AMJ134"/>
    </row>
    <row r="135" spans="1:1024" ht="42.75" customHeight="1">
      <c r="A135" s="15">
        <v>5</v>
      </c>
      <c r="B135" s="15" t="s">
        <v>50</v>
      </c>
      <c r="C135" s="15" t="s">
        <v>53</v>
      </c>
      <c r="D135" s="15" t="s">
        <v>44</v>
      </c>
      <c r="E135" s="15">
        <v>2500</v>
      </c>
      <c r="F135" s="15">
        <v>100</v>
      </c>
      <c r="G135" s="17">
        <v>750</v>
      </c>
      <c r="H135" s="35">
        <f t="shared" si="10"/>
        <v>0.3</v>
      </c>
      <c r="I135" s="17">
        <v>750</v>
      </c>
      <c r="J135" s="43">
        <f t="shared" si="15"/>
        <v>0.3</v>
      </c>
      <c r="K135" s="17">
        <v>750</v>
      </c>
      <c r="L135" s="22">
        <f t="shared" si="12"/>
        <v>0.3</v>
      </c>
      <c r="M135" s="58">
        <f t="shared" si="16"/>
        <v>0.3</v>
      </c>
      <c r="N135" s="58"/>
      <c r="O135" s="18" t="s">
        <v>54</v>
      </c>
      <c r="P135" s="18" t="s">
        <v>48</v>
      </c>
      <c r="Q135" s="18">
        <v>10</v>
      </c>
      <c r="R135" s="18">
        <f t="shared" si="14"/>
        <v>250000</v>
      </c>
      <c r="AME135"/>
      <c r="AMF135"/>
      <c r="AMG135"/>
      <c r="AMH135"/>
      <c r="AMI135"/>
      <c r="AMJ135"/>
    </row>
    <row r="136" spans="1:1024" ht="47.25" customHeight="1">
      <c r="A136" s="15">
        <v>6</v>
      </c>
      <c r="B136" s="15" t="s">
        <v>50</v>
      </c>
      <c r="C136" s="15" t="s">
        <v>55</v>
      </c>
      <c r="D136" s="15" t="s">
        <v>44</v>
      </c>
      <c r="E136" s="15">
        <v>5000</v>
      </c>
      <c r="F136" s="15">
        <v>30</v>
      </c>
      <c r="G136" s="17">
        <v>658.67</v>
      </c>
      <c r="H136" s="35">
        <f t="shared" si="10"/>
        <v>0.13173399999999999</v>
      </c>
      <c r="I136" s="17">
        <v>658.67</v>
      </c>
      <c r="J136" s="21">
        <f t="shared" si="11"/>
        <v>0.13173399999999999</v>
      </c>
      <c r="K136" s="17">
        <v>658.67</v>
      </c>
      <c r="L136" s="22">
        <f t="shared" si="12"/>
        <v>0.13173399999999999</v>
      </c>
      <c r="M136" s="58">
        <f t="shared" si="16"/>
        <v>0.13173399999999999</v>
      </c>
      <c r="N136" s="58"/>
      <c r="O136" s="18" t="s">
        <v>54</v>
      </c>
      <c r="P136" s="18" t="s">
        <v>48</v>
      </c>
      <c r="Q136" s="18">
        <v>10</v>
      </c>
      <c r="R136" s="18">
        <f t="shared" si="14"/>
        <v>150000</v>
      </c>
      <c r="AME136"/>
      <c r="AMF136"/>
      <c r="AMG136"/>
      <c r="AMH136"/>
      <c r="AMI136"/>
      <c r="AMJ136"/>
    </row>
    <row r="137" spans="1:1024" ht="20.25" customHeight="1">
      <c r="A137" s="87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11"/>
      <c r="Q137" s="11"/>
      <c r="R137" s="12"/>
      <c r="AME137"/>
      <c r="AMF137"/>
      <c r="AMG137"/>
      <c r="AMH137"/>
      <c r="AMI137"/>
      <c r="AMJ137"/>
    </row>
    <row r="138" spans="1:1024" ht="4.5" customHeight="1">
      <c r="A138" s="118" t="s">
        <v>39</v>
      </c>
      <c r="B138" s="118"/>
      <c r="C138" s="118"/>
      <c r="D138" s="118"/>
      <c r="E138" s="118"/>
      <c r="F138" s="118"/>
      <c r="G138" s="118"/>
      <c r="H138" s="118"/>
      <c r="I138" s="118"/>
      <c r="J138" s="118"/>
      <c r="K138" s="118"/>
      <c r="L138" s="118"/>
      <c r="M138" s="118"/>
      <c r="N138" s="118"/>
    </row>
    <row r="139" spans="1:1024" ht="3" customHeight="1">
      <c r="A139" s="119"/>
      <c r="B139" s="119"/>
      <c r="C139" s="119"/>
      <c r="D139" s="119"/>
      <c r="E139" s="119"/>
      <c r="F139" s="119"/>
      <c r="G139" s="119"/>
      <c r="H139" s="119"/>
      <c r="I139" s="119"/>
      <c r="J139" s="119"/>
      <c r="K139" s="119"/>
      <c r="L139" s="119"/>
      <c r="M139" s="119"/>
      <c r="N139" s="119"/>
    </row>
    <row r="140" spans="1:1024" ht="134.25" customHeight="1">
      <c r="A140" s="119"/>
      <c r="B140" s="119"/>
      <c r="C140" s="119"/>
      <c r="D140" s="119"/>
      <c r="E140" s="119"/>
      <c r="F140" s="119"/>
      <c r="G140" s="119"/>
      <c r="H140" s="119"/>
      <c r="I140" s="119"/>
      <c r="J140" s="119"/>
      <c r="K140" s="119"/>
      <c r="L140" s="119"/>
      <c r="M140" s="119"/>
      <c r="N140" s="119"/>
    </row>
    <row r="141" spans="1:1024" ht="78.75" customHeight="1">
      <c r="A141" s="2" t="s">
        <v>0</v>
      </c>
      <c r="B141" s="3" t="s">
        <v>7</v>
      </c>
      <c r="C141" s="3" t="s">
        <v>8</v>
      </c>
      <c r="D141" s="113" t="s">
        <v>15</v>
      </c>
      <c r="E141" s="113"/>
      <c r="F141" s="113"/>
      <c r="G141" s="113"/>
      <c r="H141" s="2" t="s">
        <v>9</v>
      </c>
      <c r="I141" s="2" t="s">
        <v>35</v>
      </c>
      <c r="J141" s="113" t="s">
        <v>36</v>
      </c>
      <c r="K141" s="113"/>
      <c r="L141" s="2" t="s">
        <v>16</v>
      </c>
      <c r="M141" s="113" t="s">
        <v>17</v>
      </c>
      <c r="N141" s="113"/>
      <c r="AMI141"/>
      <c r="AMJ141"/>
    </row>
    <row r="142" spans="1:1024" ht="45" customHeight="1">
      <c r="A142" s="45">
        <f>A131</f>
        <v>1</v>
      </c>
      <c r="B142" s="45" t="str">
        <f>B131</f>
        <v>ПАРАЦЕТАМОЛ</v>
      </c>
      <c r="C142" s="45" t="str">
        <f>C131</f>
        <v>Раствор для инфузий; дозировка: 10 мг/мл, 100мл*</v>
      </c>
      <c r="D142" s="47">
        <v>150</v>
      </c>
      <c r="E142" s="48"/>
      <c r="F142" s="48"/>
      <c r="G142" s="49"/>
      <c r="H142" s="45" t="str">
        <f>D131</f>
        <v>см[3*];^мл</v>
      </c>
      <c r="I142" s="31">
        <v>150000</v>
      </c>
      <c r="J142" s="50">
        <v>618.92999999999995</v>
      </c>
      <c r="K142" s="51"/>
      <c r="L142" s="18" t="s">
        <v>256</v>
      </c>
      <c r="M142" s="61">
        <f>J142/1000</f>
        <v>0.61892999999999998</v>
      </c>
      <c r="N142" s="62"/>
      <c r="AMI142"/>
      <c r="AMJ142"/>
    </row>
    <row r="143" spans="1:1024" ht="39.75" customHeight="1">
      <c r="A143" s="54"/>
      <c r="B143" s="54"/>
      <c r="C143" s="54"/>
      <c r="D143" s="47">
        <v>1499</v>
      </c>
      <c r="E143" s="48"/>
      <c r="F143" s="48"/>
      <c r="G143" s="49"/>
      <c r="H143" s="54"/>
      <c r="I143" s="31">
        <v>299900</v>
      </c>
      <c r="J143" s="50">
        <v>59.9</v>
      </c>
      <c r="K143" s="51"/>
      <c r="L143" s="44" t="s">
        <v>257</v>
      </c>
      <c r="M143" s="61">
        <f>J143/100</f>
        <v>0.59899999999999998</v>
      </c>
      <c r="N143" s="62"/>
      <c r="AMI143"/>
      <c r="AMJ143"/>
    </row>
    <row r="144" spans="1:1024" ht="30.75" customHeight="1">
      <c r="A144" s="46"/>
      <c r="B144" s="46"/>
      <c r="C144" s="46"/>
      <c r="D144" s="47"/>
      <c r="E144" s="48"/>
      <c r="F144" s="48"/>
      <c r="G144" s="49"/>
      <c r="H144" s="46"/>
      <c r="I144" s="30">
        <f>SUM(I142:I143)</f>
        <v>449900</v>
      </c>
      <c r="J144" s="50"/>
      <c r="K144" s="51"/>
      <c r="L144" s="18"/>
      <c r="M144" s="59">
        <f>((M142*I142)+(M143*I143))/I144</f>
        <v>0.60564480995776837</v>
      </c>
      <c r="N144" s="60"/>
      <c r="AMI144"/>
      <c r="AMJ144"/>
    </row>
    <row r="145" spans="1:1024" s="42" customFormat="1" ht="37.5" customHeight="1">
      <c r="A145" s="45">
        <f>A132</f>
        <v>2</v>
      </c>
      <c r="B145" s="45" t="str">
        <f>B132</f>
        <v>ПАРАЦЕТАМОЛ</v>
      </c>
      <c r="C145" s="45" t="str">
        <f>C132</f>
        <v>Раствор для инфузий; дозировка: 10 мг/мл, 50 мл</v>
      </c>
      <c r="D145" s="47">
        <v>50</v>
      </c>
      <c r="E145" s="48"/>
      <c r="F145" s="48"/>
      <c r="G145" s="49"/>
      <c r="H145" s="45" t="str">
        <f>D132</f>
        <v>см[3*];^мл</v>
      </c>
      <c r="I145" s="36">
        <v>25000</v>
      </c>
      <c r="J145" s="50">
        <v>309.45999999999998</v>
      </c>
      <c r="K145" s="51"/>
      <c r="L145" s="44" t="s">
        <v>306</v>
      </c>
      <c r="M145" s="52">
        <f>J145/500</f>
        <v>0.61891999999999991</v>
      </c>
      <c r="N145" s="53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  <c r="IV145" s="1"/>
      <c r="IW145" s="1"/>
      <c r="IX145" s="1"/>
      <c r="IY145" s="1"/>
      <c r="IZ145" s="1"/>
      <c r="JA145" s="1"/>
      <c r="JB145" s="1"/>
      <c r="JC145" s="1"/>
      <c r="JD145" s="1"/>
      <c r="JE145" s="1"/>
      <c r="JF145" s="1"/>
      <c r="JG145" s="1"/>
      <c r="JH145" s="1"/>
      <c r="JI145" s="1"/>
      <c r="JJ145" s="1"/>
      <c r="JK145" s="1"/>
      <c r="JL145" s="1"/>
      <c r="JM145" s="1"/>
      <c r="JN145" s="1"/>
      <c r="JO145" s="1"/>
      <c r="JP145" s="1"/>
      <c r="JQ145" s="1"/>
      <c r="JR145" s="1"/>
      <c r="JS145" s="1"/>
      <c r="JT145" s="1"/>
      <c r="JU145" s="1"/>
      <c r="JV145" s="1"/>
      <c r="JW145" s="1"/>
      <c r="JX145" s="1"/>
      <c r="JY145" s="1"/>
      <c r="JZ145" s="1"/>
      <c r="KA145" s="1"/>
      <c r="KB145" s="1"/>
      <c r="KC145" s="1"/>
      <c r="KD145" s="1"/>
      <c r="KE145" s="1"/>
      <c r="KF145" s="1"/>
      <c r="KG145" s="1"/>
      <c r="KH145" s="1"/>
      <c r="KI145" s="1"/>
      <c r="KJ145" s="1"/>
      <c r="KK145" s="1"/>
      <c r="KL145" s="1"/>
      <c r="KM145" s="1"/>
      <c r="KN145" s="1"/>
      <c r="KO145" s="1"/>
      <c r="KP145" s="1"/>
      <c r="KQ145" s="1"/>
      <c r="KR145" s="1"/>
      <c r="KS145" s="1"/>
      <c r="KT145" s="1"/>
      <c r="KU145" s="1"/>
      <c r="KV145" s="1"/>
      <c r="KW145" s="1"/>
      <c r="KX145" s="1"/>
      <c r="KY145" s="1"/>
      <c r="KZ145" s="1"/>
      <c r="LA145" s="1"/>
      <c r="LB145" s="1"/>
      <c r="LC145" s="1"/>
      <c r="LD145" s="1"/>
      <c r="LE145" s="1"/>
      <c r="LF145" s="1"/>
      <c r="LG145" s="1"/>
      <c r="LH145" s="1"/>
      <c r="LI145" s="1"/>
      <c r="LJ145" s="1"/>
      <c r="LK145" s="1"/>
      <c r="LL145" s="1"/>
      <c r="LM145" s="1"/>
      <c r="LN145" s="1"/>
      <c r="LO145" s="1"/>
      <c r="LP145" s="1"/>
      <c r="LQ145" s="1"/>
      <c r="LR145" s="1"/>
      <c r="LS145" s="1"/>
      <c r="LT145" s="1"/>
      <c r="LU145" s="1"/>
      <c r="LV145" s="1"/>
      <c r="LW145" s="1"/>
      <c r="LX145" s="1"/>
      <c r="LY145" s="1"/>
      <c r="LZ145" s="1"/>
      <c r="MA145" s="1"/>
      <c r="MB145" s="1"/>
      <c r="MC145" s="1"/>
      <c r="MD145" s="1"/>
      <c r="ME145" s="1"/>
      <c r="MF145" s="1"/>
      <c r="MG145" s="1"/>
      <c r="MH145" s="1"/>
      <c r="MI145" s="1"/>
      <c r="MJ145" s="1"/>
      <c r="MK145" s="1"/>
      <c r="ML145" s="1"/>
      <c r="MM145" s="1"/>
      <c r="MN145" s="1"/>
      <c r="MO145" s="1"/>
      <c r="MP145" s="1"/>
      <c r="MQ145" s="1"/>
      <c r="MR145" s="1"/>
      <c r="MS145" s="1"/>
      <c r="MT145" s="1"/>
      <c r="MU145" s="1"/>
      <c r="MV145" s="1"/>
      <c r="MW145" s="1"/>
      <c r="MX145" s="1"/>
      <c r="MY145" s="1"/>
      <c r="MZ145" s="1"/>
      <c r="NA145" s="1"/>
      <c r="NB145" s="1"/>
      <c r="NC145" s="1"/>
      <c r="ND145" s="1"/>
      <c r="NE145" s="1"/>
      <c r="NF145" s="1"/>
      <c r="NG145" s="1"/>
      <c r="NH145" s="1"/>
      <c r="NI145" s="1"/>
      <c r="NJ145" s="1"/>
      <c r="NK145" s="1"/>
      <c r="NL145" s="1"/>
      <c r="NM145" s="1"/>
      <c r="NN145" s="1"/>
      <c r="NO145" s="1"/>
      <c r="NP145" s="1"/>
      <c r="NQ145" s="1"/>
      <c r="NR145" s="1"/>
      <c r="NS145" s="1"/>
      <c r="NT145" s="1"/>
      <c r="NU145" s="1"/>
      <c r="NV145" s="1"/>
      <c r="NW145" s="1"/>
      <c r="NX145" s="1"/>
      <c r="NY145" s="1"/>
      <c r="NZ145" s="1"/>
      <c r="OA145" s="1"/>
      <c r="OB145" s="1"/>
      <c r="OC145" s="1"/>
      <c r="OD145" s="1"/>
      <c r="OE145" s="1"/>
      <c r="OF145" s="1"/>
      <c r="OG145" s="1"/>
      <c r="OH145" s="1"/>
      <c r="OI145" s="1"/>
      <c r="OJ145" s="1"/>
      <c r="OK145" s="1"/>
      <c r="OL145" s="1"/>
      <c r="OM145" s="1"/>
      <c r="ON145" s="1"/>
      <c r="OO145" s="1"/>
      <c r="OP145" s="1"/>
      <c r="OQ145" s="1"/>
      <c r="OR145" s="1"/>
      <c r="OS145" s="1"/>
      <c r="OT145" s="1"/>
      <c r="OU145" s="1"/>
      <c r="OV145" s="1"/>
      <c r="OW145" s="1"/>
      <c r="OX145" s="1"/>
      <c r="OY145" s="1"/>
      <c r="OZ145" s="1"/>
      <c r="PA145" s="1"/>
      <c r="PB145" s="1"/>
      <c r="PC145" s="1"/>
      <c r="PD145" s="1"/>
      <c r="PE145" s="1"/>
      <c r="PF145" s="1"/>
      <c r="PG145" s="1"/>
      <c r="PH145" s="1"/>
      <c r="PI145" s="1"/>
      <c r="PJ145" s="1"/>
      <c r="PK145" s="1"/>
      <c r="PL145" s="1"/>
      <c r="PM145" s="1"/>
      <c r="PN145" s="1"/>
      <c r="PO145" s="1"/>
      <c r="PP145" s="1"/>
      <c r="PQ145" s="1"/>
      <c r="PR145" s="1"/>
      <c r="PS145" s="1"/>
      <c r="PT145" s="1"/>
      <c r="PU145" s="1"/>
      <c r="PV145" s="1"/>
      <c r="PW145" s="1"/>
      <c r="PX145" s="1"/>
      <c r="PY145" s="1"/>
      <c r="PZ145" s="1"/>
      <c r="QA145" s="1"/>
      <c r="QB145" s="1"/>
      <c r="QC145" s="1"/>
      <c r="QD145" s="1"/>
      <c r="QE145" s="1"/>
      <c r="QF145" s="1"/>
      <c r="QG145" s="1"/>
      <c r="QH145" s="1"/>
      <c r="QI145" s="1"/>
      <c r="QJ145" s="1"/>
      <c r="QK145" s="1"/>
      <c r="QL145" s="1"/>
      <c r="QM145" s="1"/>
      <c r="QN145" s="1"/>
      <c r="QO145" s="1"/>
      <c r="QP145" s="1"/>
      <c r="QQ145" s="1"/>
      <c r="QR145" s="1"/>
      <c r="QS145" s="1"/>
      <c r="QT145" s="1"/>
      <c r="QU145" s="1"/>
      <c r="QV145" s="1"/>
      <c r="QW145" s="1"/>
      <c r="QX145" s="1"/>
      <c r="QY145" s="1"/>
      <c r="QZ145" s="1"/>
      <c r="RA145" s="1"/>
      <c r="RB145" s="1"/>
      <c r="RC145" s="1"/>
      <c r="RD145" s="1"/>
      <c r="RE145" s="1"/>
      <c r="RF145" s="1"/>
      <c r="RG145" s="1"/>
      <c r="RH145" s="1"/>
      <c r="RI145" s="1"/>
      <c r="RJ145" s="1"/>
      <c r="RK145" s="1"/>
      <c r="RL145" s="1"/>
      <c r="RM145" s="1"/>
      <c r="RN145" s="1"/>
      <c r="RO145" s="1"/>
      <c r="RP145" s="1"/>
      <c r="RQ145" s="1"/>
      <c r="RR145" s="1"/>
      <c r="RS145" s="1"/>
      <c r="RT145" s="1"/>
      <c r="RU145" s="1"/>
      <c r="RV145" s="1"/>
      <c r="RW145" s="1"/>
      <c r="RX145" s="1"/>
      <c r="RY145" s="1"/>
      <c r="RZ145" s="1"/>
      <c r="SA145" s="1"/>
      <c r="SB145" s="1"/>
      <c r="SC145" s="1"/>
      <c r="SD145" s="1"/>
      <c r="SE145" s="1"/>
      <c r="SF145" s="1"/>
      <c r="SG145" s="1"/>
      <c r="SH145" s="1"/>
      <c r="SI145" s="1"/>
      <c r="SJ145" s="1"/>
      <c r="SK145" s="1"/>
      <c r="SL145" s="1"/>
      <c r="SM145" s="1"/>
      <c r="SN145" s="1"/>
      <c r="SO145" s="1"/>
      <c r="SP145" s="1"/>
      <c r="SQ145" s="1"/>
      <c r="SR145" s="1"/>
      <c r="SS145" s="1"/>
      <c r="ST145" s="1"/>
      <c r="SU145" s="1"/>
      <c r="SV145" s="1"/>
      <c r="SW145" s="1"/>
      <c r="SX145" s="1"/>
      <c r="SY145" s="1"/>
      <c r="SZ145" s="1"/>
      <c r="TA145" s="1"/>
      <c r="TB145" s="1"/>
      <c r="TC145" s="1"/>
      <c r="TD145" s="1"/>
      <c r="TE145" s="1"/>
      <c r="TF145" s="1"/>
      <c r="TG145" s="1"/>
      <c r="TH145" s="1"/>
      <c r="TI145" s="1"/>
      <c r="TJ145" s="1"/>
      <c r="TK145" s="1"/>
      <c r="TL145" s="1"/>
      <c r="TM145" s="1"/>
      <c r="TN145" s="1"/>
      <c r="TO145" s="1"/>
      <c r="TP145" s="1"/>
      <c r="TQ145" s="1"/>
      <c r="TR145" s="1"/>
      <c r="TS145" s="1"/>
      <c r="TT145" s="1"/>
      <c r="TU145" s="1"/>
      <c r="TV145" s="1"/>
      <c r="TW145" s="1"/>
      <c r="TX145" s="1"/>
      <c r="TY145" s="1"/>
      <c r="TZ145" s="1"/>
      <c r="UA145" s="1"/>
      <c r="UB145" s="1"/>
      <c r="UC145" s="1"/>
      <c r="UD145" s="1"/>
      <c r="UE145" s="1"/>
      <c r="UF145" s="1"/>
      <c r="UG145" s="1"/>
      <c r="UH145" s="1"/>
      <c r="UI145" s="1"/>
      <c r="UJ145" s="1"/>
      <c r="UK145" s="1"/>
      <c r="UL145" s="1"/>
      <c r="UM145" s="1"/>
      <c r="UN145" s="1"/>
      <c r="UO145" s="1"/>
      <c r="UP145" s="1"/>
      <c r="UQ145" s="1"/>
      <c r="UR145" s="1"/>
      <c r="US145" s="1"/>
      <c r="UT145" s="1"/>
      <c r="UU145" s="1"/>
      <c r="UV145" s="1"/>
      <c r="UW145" s="1"/>
      <c r="UX145" s="1"/>
      <c r="UY145" s="1"/>
      <c r="UZ145" s="1"/>
      <c r="VA145" s="1"/>
      <c r="VB145" s="1"/>
      <c r="VC145" s="1"/>
      <c r="VD145" s="1"/>
      <c r="VE145" s="1"/>
      <c r="VF145" s="1"/>
      <c r="VG145" s="1"/>
      <c r="VH145" s="1"/>
      <c r="VI145" s="1"/>
      <c r="VJ145" s="1"/>
      <c r="VK145" s="1"/>
      <c r="VL145" s="1"/>
      <c r="VM145" s="1"/>
      <c r="VN145" s="1"/>
      <c r="VO145" s="1"/>
      <c r="VP145" s="1"/>
      <c r="VQ145" s="1"/>
      <c r="VR145" s="1"/>
      <c r="VS145" s="1"/>
      <c r="VT145" s="1"/>
      <c r="VU145" s="1"/>
      <c r="VV145" s="1"/>
      <c r="VW145" s="1"/>
      <c r="VX145" s="1"/>
      <c r="VY145" s="1"/>
      <c r="VZ145" s="1"/>
      <c r="WA145" s="1"/>
      <c r="WB145" s="1"/>
      <c r="WC145" s="1"/>
      <c r="WD145" s="1"/>
      <c r="WE145" s="1"/>
      <c r="WF145" s="1"/>
      <c r="WG145" s="1"/>
      <c r="WH145" s="1"/>
      <c r="WI145" s="1"/>
      <c r="WJ145" s="1"/>
      <c r="WK145" s="1"/>
      <c r="WL145" s="1"/>
      <c r="WM145" s="1"/>
      <c r="WN145" s="1"/>
      <c r="WO145" s="1"/>
      <c r="WP145" s="1"/>
      <c r="WQ145" s="1"/>
      <c r="WR145" s="1"/>
      <c r="WS145" s="1"/>
      <c r="WT145" s="1"/>
      <c r="WU145" s="1"/>
      <c r="WV145" s="1"/>
      <c r="WW145" s="1"/>
      <c r="WX145" s="1"/>
      <c r="WY145" s="1"/>
      <c r="WZ145" s="1"/>
      <c r="XA145" s="1"/>
      <c r="XB145" s="1"/>
      <c r="XC145" s="1"/>
      <c r="XD145" s="1"/>
      <c r="XE145" s="1"/>
      <c r="XF145" s="1"/>
      <c r="XG145" s="1"/>
      <c r="XH145" s="1"/>
      <c r="XI145" s="1"/>
      <c r="XJ145" s="1"/>
      <c r="XK145" s="1"/>
      <c r="XL145" s="1"/>
      <c r="XM145" s="1"/>
      <c r="XN145" s="1"/>
      <c r="XO145" s="1"/>
      <c r="XP145" s="1"/>
      <c r="XQ145" s="1"/>
      <c r="XR145" s="1"/>
      <c r="XS145" s="1"/>
      <c r="XT145" s="1"/>
      <c r="XU145" s="1"/>
      <c r="XV145" s="1"/>
      <c r="XW145" s="1"/>
      <c r="XX145" s="1"/>
      <c r="XY145" s="1"/>
      <c r="XZ145" s="1"/>
      <c r="YA145" s="1"/>
      <c r="YB145" s="1"/>
      <c r="YC145" s="1"/>
      <c r="YD145" s="1"/>
      <c r="YE145" s="1"/>
      <c r="YF145" s="1"/>
      <c r="YG145" s="1"/>
      <c r="YH145" s="1"/>
      <c r="YI145" s="1"/>
      <c r="YJ145" s="1"/>
      <c r="YK145" s="1"/>
      <c r="YL145" s="1"/>
      <c r="YM145" s="1"/>
      <c r="YN145" s="1"/>
      <c r="YO145" s="1"/>
      <c r="YP145" s="1"/>
      <c r="YQ145" s="1"/>
      <c r="YR145" s="1"/>
      <c r="YS145" s="1"/>
      <c r="YT145" s="1"/>
      <c r="YU145" s="1"/>
      <c r="YV145" s="1"/>
      <c r="YW145" s="1"/>
      <c r="YX145" s="1"/>
      <c r="YY145" s="1"/>
      <c r="YZ145" s="1"/>
      <c r="ZA145" s="1"/>
      <c r="ZB145" s="1"/>
      <c r="ZC145" s="1"/>
      <c r="ZD145" s="1"/>
      <c r="ZE145" s="1"/>
      <c r="ZF145" s="1"/>
      <c r="ZG145" s="1"/>
      <c r="ZH145" s="1"/>
      <c r="ZI145" s="1"/>
      <c r="ZJ145" s="1"/>
      <c r="ZK145" s="1"/>
      <c r="ZL145" s="1"/>
      <c r="ZM145" s="1"/>
      <c r="ZN145" s="1"/>
      <c r="ZO145" s="1"/>
      <c r="ZP145" s="1"/>
      <c r="ZQ145" s="1"/>
      <c r="ZR145" s="1"/>
      <c r="ZS145" s="1"/>
      <c r="ZT145" s="1"/>
      <c r="ZU145" s="1"/>
      <c r="ZV145" s="1"/>
      <c r="ZW145" s="1"/>
      <c r="ZX145" s="1"/>
      <c r="ZY145" s="1"/>
      <c r="ZZ145" s="1"/>
      <c r="AAA145" s="1"/>
      <c r="AAB145" s="1"/>
      <c r="AAC145" s="1"/>
      <c r="AAD145" s="1"/>
      <c r="AAE145" s="1"/>
      <c r="AAF145" s="1"/>
      <c r="AAG145" s="1"/>
      <c r="AAH145" s="1"/>
      <c r="AAI145" s="1"/>
      <c r="AAJ145" s="1"/>
      <c r="AAK145" s="1"/>
      <c r="AAL145" s="1"/>
      <c r="AAM145" s="1"/>
      <c r="AAN145" s="1"/>
      <c r="AAO145" s="1"/>
      <c r="AAP145" s="1"/>
      <c r="AAQ145" s="1"/>
      <c r="AAR145" s="1"/>
      <c r="AAS145" s="1"/>
      <c r="AAT145" s="1"/>
      <c r="AAU145" s="1"/>
      <c r="AAV145" s="1"/>
      <c r="AAW145" s="1"/>
      <c r="AAX145" s="1"/>
      <c r="AAY145" s="1"/>
      <c r="AAZ145" s="1"/>
      <c r="ABA145" s="1"/>
      <c r="ABB145" s="1"/>
      <c r="ABC145" s="1"/>
      <c r="ABD145" s="1"/>
      <c r="ABE145" s="1"/>
      <c r="ABF145" s="1"/>
      <c r="ABG145" s="1"/>
      <c r="ABH145" s="1"/>
      <c r="ABI145" s="1"/>
      <c r="ABJ145" s="1"/>
      <c r="ABK145" s="1"/>
      <c r="ABL145" s="1"/>
      <c r="ABM145" s="1"/>
      <c r="ABN145" s="1"/>
      <c r="ABO145" s="1"/>
      <c r="ABP145" s="1"/>
      <c r="ABQ145" s="1"/>
      <c r="ABR145" s="1"/>
      <c r="ABS145" s="1"/>
      <c r="ABT145" s="1"/>
      <c r="ABU145" s="1"/>
      <c r="ABV145" s="1"/>
      <c r="ABW145" s="1"/>
      <c r="ABX145" s="1"/>
      <c r="ABY145" s="1"/>
      <c r="ABZ145" s="1"/>
      <c r="ACA145" s="1"/>
      <c r="ACB145" s="1"/>
      <c r="ACC145" s="1"/>
      <c r="ACD145" s="1"/>
      <c r="ACE145" s="1"/>
      <c r="ACF145" s="1"/>
      <c r="ACG145" s="1"/>
      <c r="ACH145" s="1"/>
      <c r="ACI145" s="1"/>
      <c r="ACJ145" s="1"/>
      <c r="ACK145" s="1"/>
      <c r="ACL145" s="1"/>
      <c r="ACM145" s="1"/>
      <c r="ACN145" s="1"/>
      <c r="ACO145" s="1"/>
      <c r="ACP145" s="1"/>
      <c r="ACQ145" s="1"/>
      <c r="ACR145" s="1"/>
      <c r="ACS145" s="1"/>
      <c r="ACT145" s="1"/>
      <c r="ACU145" s="1"/>
      <c r="ACV145" s="1"/>
      <c r="ACW145" s="1"/>
      <c r="ACX145" s="1"/>
      <c r="ACY145" s="1"/>
      <c r="ACZ145" s="1"/>
      <c r="ADA145" s="1"/>
      <c r="ADB145" s="1"/>
      <c r="ADC145" s="1"/>
      <c r="ADD145" s="1"/>
      <c r="ADE145" s="1"/>
      <c r="ADF145" s="1"/>
      <c r="ADG145" s="1"/>
      <c r="ADH145" s="1"/>
      <c r="ADI145" s="1"/>
      <c r="ADJ145" s="1"/>
      <c r="ADK145" s="1"/>
      <c r="ADL145" s="1"/>
      <c r="ADM145" s="1"/>
      <c r="ADN145" s="1"/>
      <c r="ADO145" s="1"/>
      <c r="ADP145" s="1"/>
      <c r="ADQ145" s="1"/>
      <c r="ADR145" s="1"/>
      <c r="ADS145" s="1"/>
      <c r="ADT145" s="1"/>
      <c r="ADU145" s="1"/>
      <c r="ADV145" s="1"/>
      <c r="ADW145" s="1"/>
      <c r="ADX145" s="1"/>
      <c r="ADY145" s="1"/>
      <c r="ADZ145" s="1"/>
      <c r="AEA145" s="1"/>
      <c r="AEB145" s="1"/>
      <c r="AEC145" s="1"/>
      <c r="AED145" s="1"/>
      <c r="AEE145" s="1"/>
      <c r="AEF145" s="1"/>
      <c r="AEG145" s="1"/>
      <c r="AEH145" s="1"/>
      <c r="AEI145" s="1"/>
      <c r="AEJ145" s="1"/>
      <c r="AEK145" s="1"/>
      <c r="AEL145" s="1"/>
      <c r="AEM145" s="1"/>
      <c r="AEN145" s="1"/>
      <c r="AEO145" s="1"/>
      <c r="AEP145" s="1"/>
      <c r="AEQ145" s="1"/>
      <c r="AER145" s="1"/>
      <c r="AES145" s="1"/>
      <c r="AET145" s="1"/>
      <c r="AEU145" s="1"/>
      <c r="AEV145" s="1"/>
      <c r="AEW145" s="1"/>
      <c r="AEX145" s="1"/>
      <c r="AEY145" s="1"/>
      <c r="AEZ145" s="1"/>
      <c r="AFA145" s="1"/>
      <c r="AFB145" s="1"/>
      <c r="AFC145" s="1"/>
      <c r="AFD145" s="1"/>
      <c r="AFE145" s="1"/>
      <c r="AFF145" s="1"/>
      <c r="AFG145" s="1"/>
      <c r="AFH145" s="1"/>
      <c r="AFI145" s="1"/>
      <c r="AFJ145" s="1"/>
      <c r="AFK145" s="1"/>
      <c r="AFL145" s="1"/>
      <c r="AFM145" s="1"/>
      <c r="AFN145" s="1"/>
      <c r="AFO145" s="1"/>
      <c r="AFP145" s="1"/>
      <c r="AFQ145" s="1"/>
      <c r="AFR145" s="1"/>
      <c r="AFS145" s="1"/>
      <c r="AFT145" s="1"/>
      <c r="AFU145" s="1"/>
      <c r="AFV145" s="1"/>
      <c r="AFW145" s="1"/>
      <c r="AFX145" s="1"/>
      <c r="AFY145" s="1"/>
      <c r="AFZ145" s="1"/>
      <c r="AGA145" s="1"/>
      <c r="AGB145" s="1"/>
      <c r="AGC145" s="1"/>
      <c r="AGD145" s="1"/>
      <c r="AGE145" s="1"/>
      <c r="AGF145" s="1"/>
      <c r="AGG145" s="1"/>
      <c r="AGH145" s="1"/>
      <c r="AGI145" s="1"/>
      <c r="AGJ145" s="1"/>
      <c r="AGK145" s="1"/>
      <c r="AGL145" s="1"/>
      <c r="AGM145" s="1"/>
      <c r="AGN145" s="1"/>
      <c r="AGO145" s="1"/>
      <c r="AGP145" s="1"/>
      <c r="AGQ145" s="1"/>
      <c r="AGR145" s="1"/>
      <c r="AGS145" s="1"/>
      <c r="AGT145" s="1"/>
      <c r="AGU145" s="1"/>
      <c r="AGV145" s="1"/>
      <c r="AGW145" s="1"/>
      <c r="AGX145" s="1"/>
      <c r="AGY145" s="1"/>
      <c r="AGZ145" s="1"/>
      <c r="AHA145" s="1"/>
      <c r="AHB145" s="1"/>
      <c r="AHC145" s="1"/>
      <c r="AHD145" s="1"/>
      <c r="AHE145" s="1"/>
      <c r="AHF145" s="1"/>
      <c r="AHG145" s="1"/>
      <c r="AHH145" s="1"/>
      <c r="AHI145" s="1"/>
      <c r="AHJ145" s="1"/>
      <c r="AHK145" s="1"/>
      <c r="AHL145" s="1"/>
      <c r="AHM145" s="1"/>
      <c r="AHN145" s="1"/>
      <c r="AHO145" s="1"/>
      <c r="AHP145" s="1"/>
      <c r="AHQ145" s="1"/>
      <c r="AHR145" s="1"/>
      <c r="AHS145" s="1"/>
      <c r="AHT145" s="1"/>
      <c r="AHU145" s="1"/>
      <c r="AHV145" s="1"/>
      <c r="AHW145" s="1"/>
      <c r="AHX145" s="1"/>
      <c r="AHY145" s="1"/>
      <c r="AHZ145" s="1"/>
      <c r="AIA145" s="1"/>
      <c r="AIB145" s="1"/>
      <c r="AIC145" s="1"/>
      <c r="AID145" s="1"/>
      <c r="AIE145" s="1"/>
      <c r="AIF145" s="1"/>
      <c r="AIG145" s="1"/>
      <c r="AIH145" s="1"/>
      <c r="AII145" s="1"/>
      <c r="AIJ145" s="1"/>
      <c r="AIK145" s="1"/>
      <c r="AIL145" s="1"/>
      <c r="AIM145" s="1"/>
      <c r="AIN145" s="1"/>
      <c r="AIO145" s="1"/>
      <c r="AIP145" s="1"/>
      <c r="AIQ145" s="1"/>
      <c r="AIR145" s="1"/>
      <c r="AIS145" s="1"/>
      <c r="AIT145" s="1"/>
      <c r="AIU145" s="1"/>
      <c r="AIV145" s="1"/>
      <c r="AIW145" s="1"/>
      <c r="AIX145" s="1"/>
      <c r="AIY145" s="1"/>
      <c r="AIZ145" s="1"/>
      <c r="AJA145" s="1"/>
      <c r="AJB145" s="1"/>
      <c r="AJC145" s="1"/>
      <c r="AJD145" s="1"/>
      <c r="AJE145" s="1"/>
      <c r="AJF145" s="1"/>
      <c r="AJG145" s="1"/>
      <c r="AJH145" s="1"/>
      <c r="AJI145" s="1"/>
      <c r="AJJ145" s="1"/>
      <c r="AJK145" s="1"/>
      <c r="AJL145" s="1"/>
      <c r="AJM145" s="1"/>
      <c r="AJN145" s="1"/>
      <c r="AJO145" s="1"/>
      <c r="AJP145" s="1"/>
      <c r="AJQ145" s="1"/>
      <c r="AJR145" s="1"/>
      <c r="AJS145" s="1"/>
      <c r="AJT145" s="1"/>
      <c r="AJU145" s="1"/>
      <c r="AJV145" s="1"/>
      <c r="AJW145" s="1"/>
      <c r="AJX145" s="1"/>
      <c r="AJY145" s="1"/>
      <c r="AJZ145" s="1"/>
      <c r="AKA145" s="1"/>
      <c r="AKB145" s="1"/>
      <c r="AKC145" s="1"/>
      <c r="AKD145" s="1"/>
      <c r="AKE145" s="1"/>
      <c r="AKF145" s="1"/>
      <c r="AKG145" s="1"/>
      <c r="AKH145" s="1"/>
      <c r="AKI145" s="1"/>
      <c r="AKJ145" s="1"/>
      <c r="AKK145" s="1"/>
      <c r="AKL145" s="1"/>
      <c r="AKM145" s="1"/>
      <c r="AKN145" s="1"/>
      <c r="AKO145" s="1"/>
      <c r="AKP145" s="1"/>
      <c r="AKQ145" s="1"/>
      <c r="AKR145" s="1"/>
      <c r="AKS145" s="1"/>
      <c r="AKT145" s="1"/>
      <c r="AKU145" s="1"/>
      <c r="AKV145" s="1"/>
      <c r="AKW145" s="1"/>
      <c r="AKX145" s="1"/>
      <c r="AKY145" s="1"/>
      <c r="AKZ145" s="1"/>
      <c r="ALA145" s="1"/>
      <c r="ALB145" s="1"/>
      <c r="ALC145" s="1"/>
      <c r="ALD145" s="1"/>
      <c r="ALE145" s="1"/>
      <c r="ALF145" s="1"/>
      <c r="ALG145" s="1"/>
      <c r="ALH145" s="1"/>
      <c r="ALI145" s="1"/>
      <c r="ALJ145" s="1"/>
      <c r="ALK145" s="1"/>
      <c r="ALL145" s="1"/>
      <c r="ALM145" s="1"/>
      <c r="ALN145" s="1"/>
      <c r="ALO145" s="1"/>
      <c r="ALP145" s="1"/>
      <c r="ALQ145" s="1"/>
      <c r="ALR145" s="1"/>
      <c r="ALS145" s="1"/>
      <c r="ALT145" s="1"/>
      <c r="ALU145" s="1"/>
      <c r="ALV145" s="1"/>
      <c r="ALW145" s="1"/>
      <c r="ALX145" s="1"/>
      <c r="ALY145" s="1"/>
      <c r="ALZ145" s="1"/>
      <c r="AMA145" s="1"/>
      <c r="AMB145" s="1"/>
      <c r="AMC145" s="1"/>
      <c r="AMD145" s="1"/>
      <c r="AME145" s="1"/>
      <c r="AMF145" s="1"/>
      <c r="AMG145" s="1"/>
      <c r="AMH145" s="1"/>
    </row>
    <row r="146" spans="1:1024" ht="42.75" customHeight="1">
      <c r="A146" s="54"/>
      <c r="B146" s="54"/>
      <c r="C146" s="54"/>
      <c r="D146" s="47">
        <v>50</v>
      </c>
      <c r="E146" s="48"/>
      <c r="F146" s="48"/>
      <c r="G146" s="49"/>
      <c r="H146" s="54"/>
      <c r="I146" s="41">
        <v>25000</v>
      </c>
      <c r="J146" s="50">
        <v>309.45999999999998</v>
      </c>
      <c r="K146" s="51"/>
      <c r="L146" s="18" t="s">
        <v>256</v>
      </c>
      <c r="M146" s="61">
        <f>J146/500</f>
        <v>0.61891999999999991</v>
      </c>
      <c r="N146" s="62"/>
      <c r="AMI146"/>
      <c r="AMJ146"/>
    </row>
    <row r="147" spans="1:1024" ht="28.5" customHeight="1">
      <c r="A147" s="46"/>
      <c r="B147" s="46"/>
      <c r="C147" s="46"/>
      <c r="D147" s="47"/>
      <c r="E147" s="48"/>
      <c r="F147" s="48"/>
      <c r="G147" s="49"/>
      <c r="H147" s="46"/>
      <c r="I147" s="30">
        <f>SUM(I146)</f>
        <v>25000</v>
      </c>
      <c r="J147" s="50"/>
      <c r="K147" s="51"/>
      <c r="L147" s="18"/>
      <c r="M147" s="59">
        <f>M146*I146/I147</f>
        <v>0.61891999999999991</v>
      </c>
      <c r="N147" s="60"/>
      <c r="AMI147"/>
      <c r="AMJ147"/>
    </row>
    <row r="148" spans="1:1024" s="42" customFormat="1" ht="34.5" customHeight="1">
      <c r="A148" s="45">
        <f>A133</f>
        <v>3</v>
      </c>
      <c r="B148" s="45" t="str">
        <f>B133</f>
        <v>ДЕКСТРОЗА</v>
      </c>
      <c r="C148" s="45" t="str">
        <f>C133</f>
        <v>Раствор для инфузий; дозировка:50 мг/мл, 250 мл</v>
      </c>
      <c r="D148" s="47">
        <v>300</v>
      </c>
      <c r="E148" s="48"/>
      <c r="F148" s="48"/>
      <c r="G148" s="49"/>
      <c r="H148" s="45" t="str">
        <f>D133</f>
        <v>см[3*];^мл</v>
      </c>
      <c r="I148" s="36">
        <v>750000</v>
      </c>
      <c r="J148" s="50">
        <v>411.98</v>
      </c>
      <c r="K148" s="51"/>
      <c r="L148" s="44" t="s">
        <v>306</v>
      </c>
      <c r="M148" s="52">
        <f>J148/2500</f>
        <v>0.16479199999999999</v>
      </c>
      <c r="N148" s="53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  <c r="IV148" s="1"/>
      <c r="IW148" s="1"/>
      <c r="IX148" s="1"/>
      <c r="IY148" s="1"/>
      <c r="IZ148" s="1"/>
      <c r="JA148" s="1"/>
      <c r="JB148" s="1"/>
      <c r="JC148" s="1"/>
      <c r="JD148" s="1"/>
      <c r="JE148" s="1"/>
      <c r="JF148" s="1"/>
      <c r="JG148" s="1"/>
      <c r="JH148" s="1"/>
      <c r="JI148" s="1"/>
      <c r="JJ148" s="1"/>
      <c r="JK148" s="1"/>
      <c r="JL148" s="1"/>
      <c r="JM148" s="1"/>
      <c r="JN148" s="1"/>
      <c r="JO148" s="1"/>
      <c r="JP148" s="1"/>
      <c r="JQ148" s="1"/>
      <c r="JR148" s="1"/>
      <c r="JS148" s="1"/>
      <c r="JT148" s="1"/>
      <c r="JU148" s="1"/>
      <c r="JV148" s="1"/>
      <c r="JW148" s="1"/>
      <c r="JX148" s="1"/>
      <c r="JY148" s="1"/>
      <c r="JZ148" s="1"/>
      <c r="KA148" s="1"/>
      <c r="KB148" s="1"/>
      <c r="KC148" s="1"/>
      <c r="KD148" s="1"/>
      <c r="KE148" s="1"/>
      <c r="KF148" s="1"/>
      <c r="KG148" s="1"/>
      <c r="KH148" s="1"/>
      <c r="KI148" s="1"/>
      <c r="KJ148" s="1"/>
      <c r="KK148" s="1"/>
      <c r="KL148" s="1"/>
      <c r="KM148" s="1"/>
      <c r="KN148" s="1"/>
      <c r="KO148" s="1"/>
      <c r="KP148" s="1"/>
      <c r="KQ148" s="1"/>
      <c r="KR148" s="1"/>
      <c r="KS148" s="1"/>
      <c r="KT148" s="1"/>
      <c r="KU148" s="1"/>
      <c r="KV148" s="1"/>
      <c r="KW148" s="1"/>
      <c r="KX148" s="1"/>
      <c r="KY148" s="1"/>
      <c r="KZ148" s="1"/>
      <c r="LA148" s="1"/>
      <c r="LB148" s="1"/>
      <c r="LC148" s="1"/>
      <c r="LD148" s="1"/>
      <c r="LE148" s="1"/>
      <c r="LF148" s="1"/>
      <c r="LG148" s="1"/>
      <c r="LH148" s="1"/>
      <c r="LI148" s="1"/>
      <c r="LJ148" s="1"/>
      <c r="LK148" s="1"/>
      <c r="LL148" s="1"/>
      <c r="LM148" s="1"/>
      <c r="LN148" s="1"/>
      <c r="LO148" s="1"/>
      <c r="LP148" s="1"/>
      <c r="LQ148" s="1"/>
      <c r="LR148" s="1"/>
      <c r="LS148" s="1"/>
      <c r="LT148" s="1"/>
      <c r="LU148" s="1"/>
      <c r="LV148" s="1"/>
      <c r="LW148" s="1"/>
      <c r="LX148" s="1"/>
      <c r="LY148" s="1"/>
      <c r="LZ148" s="1"/>
      <c r="MA148" s="1"/>
      <c r="MB148" s="1"/>
      <c r="MC148" s="1"/>
      <c r="MD148" s="1"/>
      <c r="ME148" s="1"/>
      <c r="MF148" s="1"/>
      <c r="MG148" s="1"/>
      <c r="MH148" s="1"/>
      <c r="MI148" s="1"/>
      <c r="MJ148" s="1"/>
      <c r="MK148" s="1"/>
      <c r="ML148" s="1"/>
      <c r="MM148" s="1"/>
      <c r="MN148" s="1"/>
      <c r="MO148" s="1"/>
      <c r="MP148" s="1"/>
      <c r="MQ148" s="1"/>
      <c r="MR148" s="1"/>
      <c r="MS148" s="1"/>
      <c r="MT148" s="1"/>
      <c r="MU148" s="1"/>
      <c r="MV148" s="1"/>
      <c r="MW148" s="1"/>
      <c r="MX148" s="1"/>
      <c r="MY148" s="1"/>
      <c r="MZ148" s="1"/>
      <c r="NA148" s="1"/>
      <c r="NB148" s="1"/>
      <c r="NC148" s="1"/>
      <c r="ND148" s="1"/>
      <c r="NE148" s="1"/>
      <c r="NF148" s="1"/>
      <c r="NG148" s="1"/>
      <c r="NH148" s="1"/>
      <c r="NI148" s="1"/>
      <c r="NJ148" s="1"/>
      <c r="NK148" s="1"/>
      <c r="NL148" s="1"/>
      <c r="NM148" s="1"/>
      <c r="NN148" s="1"/>
      <c r="NO148" s="1"/>
      <c r="NP148" s="1"/>
      <c r="NQ148" s="1"/>
      <c r="NR148" s="1"/>
      <c r="NS148" s="1"/>
      <c r="NT148" s="1"/>
      <c r="NU148" s="1"/>
      <c r="NV148" s="1"/>
      <c r="NW148" s="1"/>
      <c r="NX148" s="1"/>
      <c r="NY148" s="1"/>
      <c r="NZ148" s="1"/>
      <c r="OA148" s="1"/>
      <c r="OB148" s="1"/>
      <c r="OC148" s="1"/>
      <c r="OD148" s="1"/>
      <c r="OE148" s="1"/>
      <c r="OF148" s="1"/>
      <c r="OG148" s="1"/>
      <c r="OH148" s="1"/>
      <c r="OI148" s="1"/>
      <c r="OJ148" s="1"/>
      <c r="OK148" s="1"/>
      <c r="OL148" s="1"/>
      <c r="OM148" s="1"/>
      <c r="ON148" s="1"/>
      <c r="OO148" s="1"/>
      <c r="OP148" s="1"/>
      <c r="OQ148" s="1"/>
      <c r="OR148" s="1"/>
      <c r="OS148" s="1"/>
      <c r="OT148" s="1"/>
      <c r="OU148" s="1"/>
      <c r="OV148" s="1"/>
      <c r="OW148" s="1"/>
      <c r="OX148" s="1"/>
      <c r="OY148" s="1"/>
      <c r="OZ148" s="1"/>
      <c r="PA148" s="1"/>
      <c r="PB148" s="1"/>
      <c r="PC148" s="1"/>
      <c r="PD148" s="1"/>
      <c r="PE148" s="1"/>
      <c r="PF148" s="1"/>
      <c r="PG148" s="1"/>
      <c r="PH148" s="1"/>
      <c r="PI148" s="1"/>
      <c r="PJ148" s="1"/>
      <c r="PK148" s="1"/>
      <c r="PL148" s="1"/>
      <c r="PM148" s="1"/>
      <c r="PN148" s="1"/>
      <c r="PO148" s="1"/>
      <c r="PP148" s="1"/>
      <c r="PQ148" s="1"/>
      <c r="PR148" s="1"/>
      <c r="PS148" s="1"/>
      <c r="PT148" s="1"/>
      <c r="PU148" s="1"/>
      <c r="PV148" s="1"/>
      <c r="PW148" s="1"/>
      <c r="PX148" s="1"/>
      <c r="PY148" s="1"/>
      <c r="PZ148" s="1"/>
      <c r="QA148" s="1"/>
      <c r="QB148" s="1"/>
      <c r="QC148" s="1"/>
      <c r="QD148" s="1"/>
      <c r="QE148" s="1"/>
      <c r="QF148" s="1"/>
      <c r="QG148" s="1"/>
      <c r="QH148" s="1"/>
      <c r="QI148" s="1"/>
      <c r="QJ148" s="1"/>
      <c r="QK148" s="1"/>
      <c r="QL148" s="1"/>
      <c r="QM148" s="1"/>
      <c r="QN148" s="1"/>
      <c r="QO148" s="1"/>
      <c r="QP148" s="1"/>
      <c r="QQ148" s="1"/>
      <c r="QR148" s="1"/>
      <c r="QS148" s="1"/>
      <c r="QT148" s="1"/>
      <c r="QU148" s="1"/>
      <c r="QV148" s="1"/>
      <c r="QW148" s="1"/>
      <c r="QX148" s="1"/>
      <c r="QY148" s="1"/>
      <c r="QZ148" s="1"/>
      <c r="RA148" s="1"/>
      <c r="RB148" s="1"/>
      <c r="RC148" s="1"/>
      <c r="RD148" s="1"/>
      <c r="RE148" s="1"/>
      <c r="RF148" s="1"/>
      <c r="RG148" s="1"/>
      <c r="RH148" s="1"/>
      <c r="RI148" s="1"/>
      <c r="RJ148" s="1"/>
      <c r="RK148" s="1"/>
      <c r="RL148" s="1"/>
      <c r="RM148" s="1"/>
      <c r="RN148" s="1"/>
      <c r="RO148" s="1"/>
      <c r="RP148" s="1"/>
      <c r="RQ148" s="1"/>
      <c r="RR148" s="1"/>
      <c r="RS148" s="1"/>
      <c r="RT148" s="1"/>
      <c r="RU148" s="1"/>
      <c r="RV148" s="1"/>
      <c r="RW148" s="1"/>
      <c r="RX148" s="1"/>
      <c r="RY148" s="1"/>
      <c r="RZ148" s="1"/>
      <c r="SA148" s="1"/>
      <c r="SB148" s="1"/>
      <c r="SC148" s="1"/>
      <c r="SD148" s="1"/>
      <c r="SE148" s="1"/>
      <c r="SF148" s="1"/>
      <c r="SG148" s="1"/>
      <c r="SH148" s="1"/>
      <c r="SI148" s="1"/>
      <c r="SJ148" s="1"/>
      <c r="SK148" s="1"/>
      <c r="SL148" s="1"/>
      <c r="SM148" s="1"/>
      <c r="SN148" s="1"/>
      <c r="SO148" s="1"/>
      <c r="SP148" s="1"/>
      <c r="SQ148" s="1"/>
      <c r="SR148" s="1"/>
      <c r="SS148" s="1"/>
      <c r="ST148" s="1"/>
      <c r="SU148" s="1"/>
      <c r="SV148" s="1"/>
      <c r="SW148" s="1"/>
      <c r="SX148" s="1"/>
      <c r="SY148" s="1"/>
      <c r="SZ148" s="1"/>
      <c r="TA148" s="1"/>
      <c r="TB148" s="1"/>
      <c r="TC148" s="1"/>
      <c r="TD148" s="1"/>
      <c r="TE148" s="1"/>
      <c r="TF148" s="1"/>
      <c r="TG148" s="1"/>
      <c r="TH148" s="1"/>
      <c r="TI148" s="1"/>
      <c r="TJ148" s="1"/>
      <c r="TK148" s="1"/>
      <c r="TL148" s="1"/>
      <c r="TM148" s="1"/>
      <c r="TN148" s="1"/>
      <c r="TO148" s="1"/>
      <c r="TP148" s="1"/>
      <c r="TQ148" s="1"/>
      <c r="TR148" s="1"/>
      <c r="TS148" s="1"/>
      <c r="TT148" s="1"/>
      <c r="TU148" s="1"/>
      <c r="TV148" s="1"/>
      <c r="TW148" s="1"/>
      <c r="TX148" s="1"/>
      <c r="TY148" s="1"/>
      <c r="TZ148" s="1"/>
      <c r="UA148" s="1"/>
      <c r="UB148" s="1"/>
      <c r="UC148" s="1"/>
      <c r="UD148" s="1"/>
      <c r="UE148" s="1"/>
      <c r="UF148" s="1"/>
      <c r="UG148" s="1"/>
      <c r="UH148" s="1"/>
      <c r="UI148" s="1"/>
      <c r="UJ148" s="1"/>
      <c r="UK148" s="1"/>
      <c r="UL148" s="1"/>
      <c r="UM148" s="1"/>
      <c r="UN148" s="1"/>
      <c r="UO148" s="1"/>
      <c r="UP148" s="1"/>
      <c r="UQ148" s="1"/>
      <c r="UR148" s="1"/>
      <c r="US148" s="1"/>
      <c r="UT148" s="1"/>
      <c r="UU148" s="1"/>
      <c r="UV148" s="1"/>
      <c r="UW148" s="1"/>
      <c r="UX148" s="1"/>
      <c r="UY148" s="1"/>
      <c r="UZ148" s="1"/>
      <c r="VA148" s="1"/>
      <c r="VB148" s="1"/>
      <c r="VC148" s="1"/>
      <c r="VD148" s="1"/>
      <c r="VE148" s="1"/>
      <c r="VF148" s="1"/>
      <c r="VG148" s="1"/>
      <c r="VH148" s="1"/>
      <c r="VI148" s="1"/>
      <c r="VJ148" s="1"/>
      <c r="VK148" s="1"/>
      <c r="VL148" s="1"/>
      <c r="VM148" s="1"/>
      <c r="VN148" s="1"/>
      <c r="VO148" s="1"/>
      <c r="VP148" s="1"/>
      <c r="VQ148" s="1"/>
      <c r="VR148" s="1"/>
      <c r="VS148" s="1"/>
      <c r="VT148" s="1"/>
      <c r="VU148" s="1"/>
      <c r="VV148" s="1"/>
      <c r="VW148" s="1"/>
      <c r="VX148" s="1"/>
      <c r="VY148" s="1"/>
      <c r="VZ148" s="1"/>
      <c r="WA148" s="1"/>
      <c r="WB148" s="1"/>
      <c r="WC148" s="1"/>
      <c r="WD148" s="1"/>
      <c r="WE148" s="1"/>
      <c r="WF148" s="1"/>
      <c r="WG148" s="1"/>
      <c r="WH148" s="1"/>
      <c r="WI148" s="1"/>
      <c r="WJ148" s="1"/>
      <c r="WK148" s="1"/>
      <c r="WL148" s="1"/>
      <c r="WM148" s="1"/>
      <c r="WN148" s="1"/>
      <c r="WO148" s="1"/>
      <c r="WP148" s="1"/>
      <c r="WQ148" s="1"/>
      <c r="WR148" s="1"/>
      <c r="WS148" s="1"/>
      <c r="WT148" s="1"/>
      <c r="WU148" s="1"/>
      <c r="WV148" s="1"/>
      <c r="WW148" s="1"/>
      <c r="WX148" s="1"/>
      <c r="WY148" s="1"/>
      <c r="WZ148" s="1"/>
      <c r="XA148" s="1"/>
      <c r="XB148" s="1"/>
      <c r="XC148" s="1"/>
      <c r="XD148" s="1"/>
      <c r="XE148" s="1"/>
      <c r="XF148" s="1"/>
      <c r="XG148" s="1"/>
      <c r="XH148" s="1"/>
      <c r="XI148" s="1"/>
      <c r="XJ148" s="1"/>
      <c r="XK148" s="1"/>
      <c r="XL148" s="1"/>
      <c r="XM148" s="1"/>
      <c r="XN148" s="1"/>
      <c r="XO148" s="1"/>
      <c r="XP148" s="1"/>
      <c r="XQ148" s="1"/>
      <c r="XR148" s="1"/>
      <c r="XS148" s="1"/>
      <c r="XT148" s="1"/>
      <c r="XU148" s="1"/>
      <c r="XV148" s="1"/>
      <c r="XW148" s="1"/>
      <c r="XX148" s="1"/>
      <c r="XY148" s="1"/>
      <c r="XZ148" s="1"/>
      <c r="YA148" s="1"/>
      <c r="YB148" s="1"/>
      <c r="YC148" s="1"/>
      <c r="YD148" s="1"/>
      <c r="YE148" s="1"/>
      <c r="YF148" s="1"/>
      <c r="YG148" s="1"/>
      <c r="YH148" s="1"/>
      <c r="YI148" s="1"/>
      <c r="YJ148" s="1"/>
      <c r="YK148" s="1"/>
      <c r="YL148" s="1"/>
      <c r="YM148" s="1"/>
      <c r="YN148" s="1"/>
      <c r="YO148" s="1"/>
      <c r="YP148" s="1"/>
      <c r="YQ148" s="1"/>
      <c r="YR148" s="1"/>
      <c r="YS148" s="1"/>
      <c r="YT148" s="1"/>
      <c r="YU148" s="1"/>
      <c r="YV148" s="1"/>
      <c r="YW148" s="1"/>
      <c r="YX148" s="1"/>
      <c r="YY148" s="1"/>
      <c r="YZ148" s="1"/>
      <c r="ZA148" s="1"/>
      <c r="ZB148" s="1"/>
      <c r="ZC148" s="1"/>
      <c r="ZD148" s="1"/>
      <c r="ZE148" s="1"/>
      <c r="ZF148" s="1"/>
      <c r="ZG148" s="1"/>
      <c r="ZH148" s="1"/>
      <c r="ZI148" s="1"/>
      <c r="ZJ148" s="1"/>
      <c r="ZK148" s="1"/>
      <c r="ZL148" s="1"/>
      <c r="ZM148" s="1"/>
      <c r="ZN148" s="1"/>
      <c r="ZO148" s="1"/>
      <c r="ZP148" s="1"/>
      <c r="ZQ148" s="1"/>
      <c r="ZR148" s="1"/>
      <c r="ZS148" s="1"/>
      <c r="ZT148" s="1"/>
      <c r="ZU148" s="1"/>
      <c r="ZV148" s="1"/>
      <c r="ZW148" s="1"/>
      <c r="ZX148" s="1"/>
      <c r="ZY148" s="1"/>
      <c r="ZZ148" s="1"/>
      <c r="AAA148" s="1"/>
      <c r="AAB148" s="1"/>
      <c r="AAC148" s="1"/>
      <c r="AAD148" s="1"/>
      <c r="AAE148" s="1"/>
      <c r="AAF148" s="1"/>
      <c r="AAG148" s="1"/>
      <c r="AAH148" s="1"/>
      <c r="AAI148" s="1"/>
      <c r="AAJ148" s="1"/>
      <c r="AAK148" s="1"/>
      <c r="AAL148" s="1"/>
      <c r="AAM148" s="1"/>
      <c r="AAN148" s="1"/>
      <c r="AAO148" s="1"/>
      <c r="AAP148" s="1"/>
      <c r="AAQ148" s="1"/>
      <c r="AAR148" s="1"/>
      <c r="AAS148" s="1"/>
      <c r="AAT148" s="1"/>
      <c r="AAU148" s="1"/>
      <c r="AAV148" s="1"/>
      <c r="AAW148" s="1"/>
      <c r="AAX148" s="1"/>
      <c r="AAY148" s="1"/>
      <c r="AAZ148" s="1"/>
      <c r="ABA148" s="1"/>
      <c r="ABB148" s="1"/>
      <c r="ABC148" s="1"/>
      <c r="ABD148" s="1"/>
      <c r="ABE148" s="1"/>
      <c r="ABF148" s="1"/>
      <c r="ABG148" s="1"/>
      <c r="ABH148" s="1"/>
      <c r="ABI148" s="1"/>
      <c r="ABJ148" s="1"/>
      <c r="ABK148" s="1"/>
      <c r="ABL148" s="1"/>
      <c r="ABM148" s="1"/>
      <c r="ABN148" s="1"/>
      <c r="ABO148" s="1"/>
      <c r="ABP148" s="1"/>
      <c r="ABQ148" s="1"/>
      <c r="ABR148" s="1"/>
      <c r="ABS148" s="1"/>
      <c r="ABT148" s="1"/>
      <c r="ABU148" s="1"/>
      <c r="ABV148" s="1"/>
      <c r="ABW148" s="1"/>
      <c r="ABX148" s="1"/>
      <c r="ABY148" s="1"/>
      <c r="ABZ148" s="1"/>
      <c r="ACA148" s="1"/>
      <c r="ACB148" s="1"/>
      <c r="ACC148" s="1"/>
      <c r="ACD148" s="1"/>
      <c r="ACE148" s="1"/>
      <c r="ACF148" s="1"/>
      <c r="ACG148" s="1"/>
      <c r="ACH148" s="1"/>
      <c r="ACI148" s="1"/>
      <c r="ACJ148" s="1"/>
      <c r="ACK148" s="1"/>
      <c r="ACL148" s="1"/>
      <c r="ACM148" s="1"/>
      <c r="ACN148" s="1"/>
      <c r="ACO148" s="1"/>
      <c r="ACP148" s="1"/>
      <c r="ACQ148" s="1"/>
      <c r="ACR148" s="1"/>
      <c r="ACS148" s="1"/>
      <c r="ACT148" s="1"/>
      <c r="ACU148" s="1"/>
      <c r="ACV148" s="1"/>
      <c r="ACW148" s="1"/>
      <c r="ACX148" s="1"/>
      <c r="ACY148" s="1"/>
      <c r="ACZ148" s="1"/>
      <c r="ADA148" s="1"/>
      <c r="ADB148" s="1"/>
      <c r="ADC148" s="1"/>
      <c r="ADD148" s="1"/>
      <c r="ADE148" s="1"/>
      <c r="ADF148" s="1"/>
      <c r="ADG148" s="1"/>
      <c r="ADH148" s="1"/>
      <c r="ADI148" s="1"/>
      <c r="ADJ148" s="1"/>
      <c r="ADK148" s="1"/>
      <c r="ADL148" s="1"/>
      <c r="ADM148" s="1"/>
      <c r="ADN148" s="1"/>
      <c r="ADO148" s="1"/>
      <c r="ADP148" s="1"/>
      <c r="ADQ148" s="1"/>
      <c r="ADR148" s="1"/>
      <c r="ADS148" s="1"/>
      <c r="ADT148" s="1"/>
      <c r="ADU148" s="1"/>
      <c r="ADV148" s="1"/>
      <c r="ADW148" s="1"/>
      <c r="ADX148" s="1"/>
      <c r="ADY148" s="1"/>
      <c r="ADZ148" s="1"/>
      <c r="AEA148" s="1"/>
      <c r="AEB148" s="1"/>
      <c r="AEC148" s="1"/>
      <c r="AED148" s="1"/>
      <c r="AEE148" s="1"/>
      <c r="AEF148" s="1"/>
      <c r="AEG148" s="1"/>
      <c r="AEH148" s="1"/>
      <c r="AEI148" s="1"/>
      <c r="AEJ148" s="1"/>
      <c r="AEK148" s="1"/>
      <c r="AEL148" s="1"/>
      <c r="AEM148" s="1"/>
      <c r="AEN148" s="1"/>
      <c r="AEO148" s="1"/>
      <c r="AEP148" s="1"/>
      <c r="AEQ148" s="1"/>
      <c r="AER148" s="1"/>
      <c r="AES148" s="1"/>
      <c r="AET148" s="1"/>
      <c r="AEU148" s="1"/>
      <c r="AEV148" s="1"/>
      <c r="AEW148" s="1"/>
      <c r="AEX148" s="1"/>
      <c r="AEY148" s="1"/>
      <c r="AEZ148" s="1"/>
      <c r="AFA148" s="1"/>
      <c r="AFB148" s="1"/>
      <c r="AFC148" s="1"/>
      <c r="AFD148" s="1"/>
      <c r="AFE148" s="1"/>
      <c r="AFF148" s="1"/>
      <c r="AFG148" s="1"/>
      <c r="AFH148" s="1"/>
      <c r="AFI148" s="1"/>
      <c r="AFJ148" s="1"/>
      <c r="AFK148" s="1"/>
      <c r="AFL148" s="1"/>
      <c r="AFM148" s="1"/>
      <c r="AFN148" s="1"/>
      <c r="AFO148" s="1"/>
      <c r="AFP148" s="1"/>
      <c r="AFQ148" s="1"/>
      <c r="AFR148" s="1"/>
      <c r="AFS148" s="1"/>
      <c r="AFT148" s="1"/>
      <c r="AFU148" s="1"/>
      <c r="AFV148" s="1"/>
      <c r="AFW148" s="1"/>
      <c r="AFX148" s="1"/>
      <c r="AFY148" s="1"/>
      <c r="AFZ148" s="1"/>
      <c r="AGA148" s="1"/>
      <c r="AGB148" s="1"/>
      <c r="AGC148" s="1"/>
      <c r="AGD148" s="1"/>
      <c r="AGE148" s="1"/>
      <c r="AGF148" s="1"/>
      <c r="AGG148" s="1"/>
      <c r="AGH148" s="1"/>
      <c r="AGI148" s="1"/>
      <c r="AGJ148" s="1"/>
      <c r="AGK148" s="1"/>
      <c r="AGL148" s="1"/>
      <c r="AGM148" s="1"/>
      <c r="AGN148" s="1"/>
      <c r="AGO148" s="1"/>
      <c r="AGP148" s="1"/>
      <c r="AGQ148" s="1"/>
      <c r="AGR148" s="1"/>
      <c r="AGS148" s="1"/>
      <c r="AGT148" s="1"/>
      <c r="AGU148" s="1"/>
      <c r="AGV148" s="1"/>
      <c r="AGW148" s="1"/>
      <c r="AGX148" s="1"/>
      <c r="AGY148" s="1"/>
      <c r="AGZ148" s="1"/>
      <c r="AHA148" s="1"/>
      <c r="AHB148" s="1"/>
      <c r="AHC148" s="1"/>
      <c r="AHD148" s="1"/>
      <c r="AHE148" s="1"/>
      <c r="AHF148" s="1"/>
      <c r="AHG148" s="1"/>
      <c r="AHH148" s="1"/>
      <c r="AHI148" s="1"/>
      <c r="AHJ148" s="1"/>
      <c r="AHK148" s="1"/>
      <c r="AHL148" s="1"/>
      <c r="AHM148" s="1"/>
      <c r="AHN148" s="1"/>
      <c r="AHO148" s="1"/>
      <c r="AHP148" s="1"/>
      <c r="AHQ148" s="1"/>
      <c r="AHR148" s="1"/>
      <c r="AHS148" s="1"/>
      <c r="AHT148" s="1"/>
      <c r="AHU148" s="1"/>
      <c r="AHV148" s="1"/>
      <c r="AHW148" s="1"/>
      <c r="AHX148" s="1"/>
      <c r="AHY148" s="1"/>
      <c r="AHZ148" s="1"/>
      <c r="AIA148" s="1"/>
      <c r="AIB148" s="1"/>
      <c r="AIC148" s="1"/>
      <c r="AID148" s="1"/>
      <c r="AIE148" s="1"/>
      <c r="AIF148" s="1"/>
      <c r="AIG148" s="1"/>
      <c r="AIH148" s="1"/>
      <c r="AII148" s="1"/>
      <c r="AIJ148" s="1"/>
      <c r="AIK148" s="1"/>
      <c r="AIL148" s="1"/>
      <c r="AIM148" s="1"/>
      <c r="AIN148" s="1"/>
      <c r="AIO148" s="1"/>
      <c r="AIP148" s="1"/>
      <c r="AIQ148" s="1"/>
      <c r="AIR148" s="1"/>
      <c r="AIS148" s="1"/>
      <c r="AIT148" s="1"/>
      <c r="AIU148" s="1"/>
      <c r="AIV148" s="1"/>
      <c r="AIW148" s="1"/>
      <c r="AIX148" s="1"/>
      <c r="AIY148" s="1"/>
      <c r="AIZ148" s="1"/>
      <c r="AJA148" s="1"/>
      <c r="AJB148" s="1"/>
      <c r="AJC148" s="1"/>
      <c r="AJD148" s="1"/>
      <c r="AJE148" s="1"/>
      <c r="AJF148" s="1"/>
      <c r="AJG148" s="1"/>
      <c r="AJH148" s="1"/>
      <c r="AJI148" s="1"/>
      <c r="AJJ148" s="1"/>
      <c r="AJK148" s="1"/>
      <c r="AJL148" s="1"/>
      <c r="AJM148" s="1"/>
      <c r="AJN148" s="1"/>
      <c r="AJO148" s="1"/>
      <c r="AJP148" s="1"/>
      <c r="AJQ148" s="1"/>
      <c r="AJR148" s="1"/>
      <c r="AJS148" s="1"/>
      <c r="AJT148" s="1"/>
      <c r="AJU148" s="1"/>
      <c r="AJV148" s="1"/>
      <c r="AJW148" s="1"/>
      <c r="AJX148" s="1"/>
      <c r="AJY148" s="1"/>
      <c r="AJZ148" s="1"/>
      <c r="AKA148" s="1"/>
      <c r="AKB148" s="1"/>
      <c r="AKC148" s="1"/>
      <c r="AKD148" s="1"/>
      <c r="AKE148" s="1"/>
      <c r="AKF148" s="1"/>
      <c r="AKG148" s="1"/>
      <c r="AKH148" s="1"/>
      <c r="AKI148" s="1"/>
      <c r="AKJ148" s="1"/>
      <c r="AKK148" s="1"/>
      <c r="AKL148" s="1"/>
      <c r="AKM148" s="1"/>
      <c r="AKN148" s="1"/>
      <c r="AKO148" s="1"/>
      <c r="AKP148" s="1"/>
      <c r="AKQ148" s="1"/>
      <c r="AKR148" s="1"/>
      <c r="AKS148" s="1"/>
      <c r="AKT148" s="1"/>
      <c r="AKU148" s="1"/>
      <c r="AKV148" s="1"/>
      <c r="AKW148" s="1"/>
      <c r="AKX148" s="1"/>
      <c r="AKY148" s="1"/>
      <c r="AKZ148" s="1"/>
      <c r="ALA148" s="1"/>
      <c r="ALB148" s="1"/>
      <c r="ALC148" s="1"/>
      <c r="ALD148" s="1"/>
      <c r="ALE148" s="1"/>
      <c r="ALF148" s="1"/>
      <c r="ALG148" s="1"/>
      <c r="ALH148" s="1"/>
      <c r="ALI148" s="1"/>
      <c r="ALJ148" s="1"/>
      <c r="ALK148" s="1"/>
      <c r="ALL148" s="1"/>
      <c r="ALM148" s="1"/>
      <c r="ALN148" s="1"/>
      <c r="ALO148" s="1"/>
      <c r="ALP148" s="1"/>
      <c r="ALQ148" s="1"/>
      <c r="ALR148" s="1"/>
      <c r="ALS148" s="1"/>
      <c r="ALT148" s="1"/>
      <c r="ALU148" s="1"/>
      <c r="ALV148" s="1"/>
      <c r="ALW148" s="1"/>
      <c r="ALX148" s="1"/>
      <c r="ALY148" s="1"/>
      <c r="ALZ148" s="1"/>
      <c r="AMA148" s="1"/>
      <c r="AMB148" s="1"/>
      <c r="AMC148" s="1"/>
      <c r="AMD148" s="1"/>
      <c r="AME148" s="1"/>
      <c r="AMF148" s="1"/>
      <c r="AMG148" s="1"/>
      <c r="AMH148" s="1"/>
    </row>
    <row r="149" spans="1:1024" ht="26.25" customHeight="1">
      <c r="A149" s="54"/>
      <c r="B149" s="54"/>
      <c r="C149" s="54"/>
      <c r="D149" s="47">
        <v>750</v>
      </c>
      <c r="E149" s="48"/>
      <c r="F149" s="48"/>
      <c r="G149" s="49"/>
      <c r="H149" s="54"/>
      <c r="I149" s="31">
        <v>1875000</v>
      </c>
      <c r="J149" s="50">
        <v>411.98</v>
      </c>
      <c r="K149" s="51"/>
      <c r="L149" s="44" t="s">
        <v>256</v>
      </c>
      <c r="M149" s="61">
        <f>J149/2500</f>
        <v>0.16479199999999999</v>
      </c>
      <c r="N149" s="62"/>
      <c r="AMI149"/>
      <c r="AMJ149"/>
    </row>
    <row r="150" spans="1:1024" ht="24" customHeight="1">
      <c r="A150" s="46"/>
      <c r="B150" s="46"/>
      <c r="C150" s="46"/>
      <c r="D150" s="47"/>
      <c r="E150" s="48"/>
      <c r="F150" s="48"/>
      <c r="G150" s="49"/>
      <c r="H150" s="46"/>
      <c r="I150" s="30">
        <f>SUM(I148:I149)</f>
        <v>2625000</v>
      </c>
      <c r="J150" s="50"/>
      <c r="K150" s="51"/>
      <c r="L150" s="18"/>
      <c r="M150" s="59">
        <f>((M148*I148)+(M149*I149))/I150</f>
        <v>0.16479199999999999</v>
      </c>
      <c r="N150" s="60"/>
      <c r="AMI150"/>
      <c r="AMJ150"/>
    </row>
    <row r="151" spans="1:1024" ht="34.5" customHeight="1">
      <c r="A151" s="45">
        <v>4</v>
      </c>
      <c r="B151" s="45" t="str">
        <f>B134</f>
        <v>ДЕКСТРОЗА</v>
      </c>
      <c r="C151" s="45" t="str">
        <f>C134</f>
        <v>Раствор для инфузий; дозировка:50 мг/мл, 500 мл</v>
      </c>
      <c r="D151" s="47">
        <v>500</v>
      </c>
      <c r="E151" s="48"/>
      <c r="F151" s="48"/>
      <c r="G151" s="49"/>
      <c r="H151" s="45" t="str">
        <f>D134</f>
        <v>см[3*];^мл</v>
      </c>
      <c r="I151" s="36">
        <v>2500000</v>
      </c>
      <c r="J151" s="50">
        <v>424.8</v>
      </c>
      <c r="K151" s="51"/>
      <c r="L151" s="44" t="s">
        <v>256</v>
      </c>
      <c r="M151" s="52">
        <f>J151/5000</f>
        <v>8.4960000000000008E-2</v>
      </c>
      <c r="N151" s="53"/>
      <c r="AMI151"/>
      <c r="AMJ151"/>
    </row>
    <row r="152" spans="1:1024" ht="24" customHeight="1">
      <c r="A152" s="46"/>
      <c r="B152" s="46"/>
      <c r="C152" s="46"/>
      <c r="D152" s="47"/>
      <c r="E152" s="48"/>
      <c r="F152" s="48"/>
      <c r="G152" s="49"/>
      <c r="H152" s="46"/>
      <c r="I152" s="30">
        <f>I151</f>
        <v>2500000</v>
      </c>
      <c r="J152" s="50"/>
      <c r="K152" s="51"/>
      <c r="L152" s="18"/>
      <c r="M152" s="59">
        <f>M151</f>
        <v>8.4960000000000008E-2</v>
      </c>
      <c r="N152" s="60"/>
      <c r="AMI152"/>
      <c r="AMJ152"/>
    </row>
    <row r="153" spans="1:1024" s="42" customFormat="1" ht="38.25" customHeight="1">
      <c r="A153" s="45">
        <f>A135</f>
        <v>5</v>
      </c>
      <c r="B153" s="45" t="str">
        <f>B135</f>
        <v>ДЕКСТРОЗА</v>
      </c>
      <c r="C153" s="45" t="str">
        <f>C135</f>
        <v>Раствор для инфузий; дозировка: 100 мг/мл,250 мл</v>
      </c>
      <c r="D153" s="47">
        <v>300</v>
      </c>
      <c r="E153" s="48"/>
      <c r="F153" s="48"/>
      <c r="G153" s="49"/>
      <c r="H153" s="45" t="str">
        <f>D135</f>
        <v>см[3*];^мл</v>
      </c>
      <c r="I153" s="36">
        <v>750000</v>
      </c>
      <c r="J153" s="50">
        <v>750</v>
      </c>
      <c r="K153" s="51"/>
      <c r="L153" s="44" t="s">
        <v>306</v>
      </c>
      <c r="M153" s="52">
        <f>J153/2500</f>
        <v>0.3</v>
      </c>
      <c r="N153" s="53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  <c r="NV153" s="1"/>
      <c r="NW153" s="1"/>
      <c r="NX153" s="1"/>
      <c r="NY153" s="1"/>
      <c r="NZ153" s="1"/>
      <c r="OA153" s="1"/>
      <c r="OB153" s="1"/>
      <c r="OC153" s="1"/>
      <c r="OD153" s="1"/>
      <c r="OE153" s="1"/>
      <c r="OF153" s="1"/>
      <c r="OG153" s="1"/>
      <c r="OH153" s="1"/>
      <c r="OI153" s="1"/>
      <c r="OJ153" s="1"/>
      <c r="OK153" s="1"/>
      <c r="OL153" s="1"/>
      <c r="OM153" s="1"/>
      <c r="ON153" s="1"/>
      <c r="OO153" s="1"/>
      <c r="OP153" s="1"/>
      <c r="OQ153" s="1"/>
      <c r="OR153" s="1"/>
      <c r="OS153" s="1"/>
      <c r="OT153" s="1"/>
      <c r="OU153" s="1"/>
      <c r="OV153" s="1"/>
      <c r="OW153" s="1"/>
      <c r="OX153" s="1"/>
      <c r="OY153" s="1"/>
      <c r="OZ153" s="1"/>
      <c r="PA153" s="1"/>
      <c r="PB153" s="1"/>
      <c r="PC153" s="1"/>
      <c r="PD153" s="1"/>
      <c r="PE153" s="1"/>
      <c r="PF153" s="1"/>
      <c r="PG153" s="1"/>
      <c r="PH153" s="1"/>
      <c r="PI153" s="1"/>
      <c r="PJ153" s="1"/>
      <c r="PK153" s="1"/>
      <c r="PL153" s="1"/>
      <c r="PM153" s="1"/>
      <c r="PN153" s="1"/>
      <c r="PO153" s="1"/>
      <c r="PP153" s="1"/>
      <c r="PQ153" s="1"/>
      <c r="PR153" s="1"/>
      <c r="PS153" s="1"/>
      <c r="PT153" s="1"/>
      <c r="PU153" s="1"/>
      <c r="PV153" s="1"/>
      <c r="PW153" s="1"/>
      <c r="PX153" s="1"/>
      <c r="PY153" s="1"/>
      <c r="PZ153" s="1"/>
      <c r="QA153" s="1"/>
      <c r="QB153" s="1"/>
      <c r="QC153" s="1"/>
      <c r="QD153" s="1"/>
      <c r="QE153" s="1"/>
      <c r="QF153" s="1"/>
      <c r="QG153" s="1"/>
      <c r="QH153" s="1"/>
      <c r="QI153" s="1"/>
      <c r="QJ153" s="1"/>
      <c r="QK153" s="1"/>
      <c r="QL153" s="1"/>
      <c r="QM153" s="1"/>
      <c r="QN153" s="1"/>
      <c r="QO153" s="1"/>
      <c r="QP153" s="1"/>
      <c r="QQ153" s="1"/>
      <c r="QR153" s="1"/>
      <c r="QS153" s="1"/>
      <c r="QT153" s="1"/>
      <c r="QU153" s="1"/>
      <c r="QV153" s="1"/>
      <c r="QW153" s="1"/>
      <c r="QX153" s="1"/>
      <c r="QY153" s="1"/>
      <c r="QZ153" s="1"/>
      <c r="RA153" s="1"/>
      <c r="RB153" s="1"/>
      <c r="RC153" s="1"/>
      <c r="RD153" s="1"/>
      <c r="RE153" s="1"/>
      <c r="RF153" s="1"/>
      <c r="RG153" s="1"/>
      <c r="RH153" s="1"/>
      <c r="RI153" s="1"/>
      <c r="RJ153" s="1"/>
      <c r="RK153" s="1"/>
      <c r="RL153" s="1"/>
      <c r="RM153" s="1"/>
      <c r="RN153" s="1"/>
      <c r="RO153" s="1"/>
      <c r="RP153" s="1"/>
      <c r="RQ153" s="1"/>
      <c r="RR153" s="1"/>
      <c r="RS153" s="1"/>
      <c r="RT153" s="1"/>
      <c r="RU153" s="1"/>
      <c r="RV153" s="1"/>
      <c r="RW153" s="1"/>
      <c r="RX153" s="1"/>
      <c r="RY153" s="1"/>
      <c r="RZ153" s="1"/>
      <c r="SA153" s="1"/>
      <c r="SB153" s="1"/>
      <c r="SC153" s="1"/>
      <c r="SD153" s="1"/>
      <c r="SE153" s="1"/>
      <c r="SF153" s="1"/>
      <c r="SG153" s="1"/>
      <c r="SH153" s="1"/>
      <c r="SI153" s="1"/>
      <c r="SJ153" s="1"/>
      <c r="SK153" s="1"/>
      <c r="SL153" s="1"/>
      <c r="SM153" s="1"/>
      <c r="SN153" s="1"/>
      <c r="SO153" s="1"/>
      <c r="SP153" s="1"/>
      <c r="SQ153" s="1"/>
      <c r="SR153" s="1"/>
      <c r="SS153" s="1"/>
      <c r="ST153" s="1"/>
      <c r="SU153" s="1"/>
      <c r="SV153" s="1"/>
      <c r="SW153" s="1"/>
      <c r="SX153" s="1"/>
      <c r="SY153" s="1"/>
      <c r="SZ153" s="1"/>
      <c r="TA153" s="1"/>
      <c r="TB153" s="1"/>
      <c r="TC153" s="1"/>
      <c r="TD153" s="1"/>
      <c r="TE153" s="1"/>
      <c r="TF153" s="1"/>
      <c r="TG153" s="1"/>
      <c r="TH153" s="1"/>
      <c r="TI153" s="1"/>
      <c r="TJ153" s="1"/>
      <c r="TK153" s="1"/>
      <c r="TL153" s="1"/>
      <c r="TM153" s="1"/>
      <c r="TN153" s="1"/>
      <c r="TO153" s="1"/>
      <c r="TP153" s="1"/>
      <c r="TQ153" s="1"/>
      <c r="TR153" s="1"/>
      <c r="TS153" s="1"/>
      <c r="TT153" s="1"/>
      <c r="TU153" s="1"/>
      <c r="TV153" s="1"/>
      <c r="TW153" s="1"/>
      <c r="TX153" s="1"/>
      <c r="TY153" s="1"/>
      <c r="TZ153" s="1"/>
      <c r="UA153" s="1"/>
      <c r="UB153" s="1"/>
      <c r="UC153" s="1"/>
      <c r="UD153" s="1"/>
      <c r="UE153" s="1"/>
      <c r="UF153" s="1"/>
      <c r="UG153" s="1"/>
      <c r="UH153" s="1"/>
      <c r="UI153" s="1"/>
      <c r="UJ153" s="1"/>
      <c r="UK153" s="1"/>
      <c r="UL153" s="1"/>
      <c r="UM153" s="1"/>
      <c r="UN153" s="1"/>
      <c r="UO153" s="1"/>
      <c r="UP153" s="1"/>
      <c r="UQ153" s="1"/>
      <c r="UR153" s="1"/>
      <c r="US153" s="1"/>
      <c r="UT153" s="1"/>
      <c r="UU153" s="1"/>
      <c r="UV153" s="1"/>
      <c r="UW153" s="1"/>
      <c r="UX153" s="1"/>
      <c r="UY153" s="1"/>
      <c r="UZ153" s="1"/>
      <c r="VA153" s="1"/>
      <c r="VB153" s="1"/>
      <c r="VC153" s="1"/>
      <c r="VD153" s="1"/>
      <c r="VE153" s="1"/>
      <c r="VF153" s="1"/>
      <c r="VG153" s="1"/>
      <c r="VH153" s="1"/>
      <c r="VI153" s="1"/>
      <c r="VJ153" s="1"/>
      <c r="VK153" s="1"/>
      <c r="VL153" s="1"/>
      <c r="VM153" s="1"/>
      <c r="VN153" s="1"/>
      <c r="VO153" s="1"/>
      <c r="VP153" s="1"/>
      <c r="VQ153" s="1"/>
      <c r="VR153" s="1"/>
      <c r="VS153" s="1"/>
      <c r="VT153" s="1"/>
      <c r="VU153" s="1"/>
      <c r="VV153" s="1"/>
      <c r="VW153" s="1"/>
      <c r="VX153" s="1"/>
      <c r="VY153" s="1"/>
      <c r="VZ153" s="1"/>
      <c r="WA153" s="1"/>
      <c r="WB153" s="1"/>
      <c r="WC153" s="1"/>
      <c r="WD153" s="1"/>
      <c r="WE153" s="1"/>
      <c r="WF153" s="1"/>
      <c r="WG153" s="1"/>
      <c r="WH153" s="1"/>
      <c r="WI153" s="1"/>
      <c r="WJ153" s="1"/>
      <c r="WK153" s="1"/>
      <c r="WL153" s="1"/>
      <c r="WM153" s="1"/>
      <c r="WN153" s="1"/>
      <c r="WO153" s="1"/>
      <c r="WP153" s="1"/>
      <c r="WQ153" s="1"/>
      <c r="WR153" s="1"/>
      <c r="WS153" s="1"/>
      <c r="WT153" s="1"/>
      <c r="WU153" s="1"/>
      <c r="WV153" s="1"/>
      <c r="WW153" s="1"/>
      <c r="WX153" s="1"/>
      <c r="WY153" s="1"/>
      <c r="WZ153" s="1"/>
      <c r="XA153" s="1"/>
      <c r="XB153" s="1"/>
      <c r="XC153" s="1"/>
      <c r="XD153" s="1"/>
      <c r="XE153" s="1"/>
      <c r="XF153" s="1"/>
      <c r="XG153" s="1"/>
      <c r="XH153" s="1"/>
      <c r="XI153" s="1"/>
      <c r="XJ153" s="1"/>
      <c r="XK153" s="1"/>
      <c r="XL153" s="1"/>
      <c r="XM153" s="1"/>
      <c r="XN153" s="1"/>
      <c r="XO153" s="1"/>
      <c r="XP153" s="1"/>
      <c r="XQ153" s="1"/>
      <c r="XR153" s="1"/>
      <c r="XS153" s="1"/>
      <c r="XT153" s="1"/>
      <c r="XU153" s="1"/>
      <c r="XV153" s="1"/>
      <c r="XW153" s="1"/>
      <c r="XX153" s="1"/>
      <c r="XY153" s="1"/>
      <c r="XZ153" s="1"/>
      <c r="YA153" s="1"/>
      <c r="YB153" s="1"/>
      <c r="YC153" s="1"/>
      <c r="YD153" s="1"/>
      <c r="YE153" s="1"/>
      <c r="YF153" s="1"/>
      <c r="YG153" s="1"/>
      <c r="YH153" s="1"/>
      <c r="YI153" s="1"/>
      <c r="YJ153" s="1"/>
      <c r="YK153" s="1"/>
      <c r="YL153" s="1"/>
      <c r="YM153" s="1"/>
      <c r="YN153" s="1"/>
      <c r="YO153" s="1"/>
      <c r="YP153" s="1"/>
      <c r="YQ153" s="1"/>
      <c r="YR153" s="1"/>
      <c r="YS153" s="1"/>
      <c r="YT153" s="1"/>
      <c r="YU153" s="1"/>
      <c r="YV153" s="1"/>
      <c r="YW153" s="1"/>
      <c r="YX153" s="1"/>
      <c r="YY153" s="1"/>
      <c r="YZ153" s="1"/>
      <c r="ZA153" s="1"/>
      <c r="ZB153" s="1"/>
      <c r="ZC153" s="1"/>
      <c r="ZD153" s="1"/>
      <c r="ZE153" s="1"/>
      <c r="ZF153" s="1"/>
      <c r="ZG153" s="1"/>
      <c r="ZH153" s="1"/>
      <c r="ZI153" s="1"/>
      <c r="ZJ153" s="1"/>
      <c r="ZK153" s="1"/>
      <c r="ZL153" s="1"/>
      <c r="ZM153" s="1"/>
      <c r="ZN153" s="1"/>
      <c r="ZO153" s="1"/>
      <c r="ZP153" s="1"/>
      <c r="ZQ153" s="1"/>
      <c r="ZR153" s="1"/>
      <c r="ZS153" s="1"/>
      <c r="ZT153" s="1"/>
      <c r="ZU153" s="1"/>
      <c r="ZV153" s="1"/>
      <c r="ZW153" s="1"/>
      <c r="ZX153" s="1"/>
      <c r="ZY153" s="1"/>
      <c r="ZZ153" s="1"/>
      <c r="AAA153" s="1"/>
      <c r="AAB153" s="1"/>
      <c r="AAC153" s="1"/>
      <c r="AAD153" s="1"/>
      <c r="AAE153" s="1"/>
      <c r="AAF153" s="1"/>
      <c r="AAG153" s="1"/>
      <c r="AAH153" s="1"/>
      <c r="AAI153" s="1"/>
      <c r="AAJ153" s="1"/>
      <c r="AAK153" s="1"/>
      <c r="AAL153" s="1"/>
      <c r="AAM153" s="1"/>
      <c r="AAN153" s="1"/>
      <c r="AAO153" s="1"/>
      <c r="AAP153" s="1"/>
      <c r="AAQ153" s="1"/>
      <c r="AAR153" s="1"/>
      <c r="AAS153" s="1"/>
      <c r="AAT153" s="1"/>
      <c r="AAU153" s="1"/>
      <c r="AAV153" s="1"/>
      <c r="AAW153" s="1"/>
      <c r="AAX153" s="1"/>
      <c r="AAY153" s="1"/>
      <c r="AAZ153" s="1"/>
      <c r="ABA153" s="1"/>
      <c r="ABB153" s="1"/>
      <c r="ABC153" s="1"/>
      <c r="ABD153" s="1"/>
      <c r="ABE153" s="1"/>
      <c r="ABF153" s="1"/>
      <c r="ABG153" s="1"/>
      <c r="ABH153" s="1"/>
      <c r="ABI153" s="1"/>
      <c r="ABJ153" s="1"/>
      <c r="ABK153" s="1"/>
      <c r="ABL153" s="1"/>
      <c r="ABM153" s="1"/>
      <c r="ABN153" s="1"/>
      <c r="ABO153" s="1"/>
      <c r="ABP153" s="1"/>
      <c r="ABQ153" s="1"/>
      <c r="ABR153" s="1"/>
      <c r="ABS153" s="1"/>
      <c r="ABT153" s="1"/>
      <c r="ABU153" s="1"/>
      <c r="ABV153" s="1"/>
      <c r="ABW153" s="1"/>
      <c r="ABX153" s="1"/>
      <c r="ABY153" s="1"/>
      <c r="ABZ153" s="1"/>
      <c r="ACA153" s="1"/>
      <c r="ACB153" s="1"/>
      <c r="ACC153" s="1"/>
      <c r="ACD153" s="1"/>
      <c r="ACE153" s="1"/>
      <c r="ACF153" s="1"/>
      <c r="ACG153" s="1"/>
      <c r="ACH153" s="1"/>
      <c r="ACI153" s="1"/>
      <c r="ACJ153" s="1"/>
      <c r="ACK153" s="1"/>
      <c r="ACL153" s="1"/>
      <c r="ACM153" s="1"/>
      <c r="ACN153" s="1"/>
      <c r="ACO153" s="1"/>
      <c r="ACP153" s="1"/>
      <c r="ACQ153" s="1"/>
      <c r="ACR153" s="1"/>
      <c r="ACS153" s="1"/>
      <c r="ACT153" s="1"/>
      <c r="ACU153" s="1"/>
      <c r="ACV153" s="1"/>
      <c r="ACW153" s="1"/>
      <c r="ACX153" s="1"/>
      <c r="ACY153" s="1"/>
      <c r="ACZ153" s="1"/>
      <c r="ADA153" s="1"/>
      <c r="ADB153" s="1"/>
      <c r="ADC153" s="1"/>
      <c r="ADD153" s="1"/>
      <c r="ADE153" s="1"/>
      <c r="ADF153" s="1"/>
      <c r="ADG153" s="1"/>
      <c r="ADH153" s="1"/>
      <c r="ADI153" s="1"/>
      <c r="ADJ153" s="1"/>
      <c r="ADK153" s="1"/>
      <c r="ADL153" s="1"/>
      <c r="ADM153" s="1"/>
      <c r="ADN153" s="1"/>
      <c r="ADO153" s="1"/>
      <c r="ADP153" s="1"/>
      <c r="ADQ153" s="1"/>
      <c r="ADR153" s="1"/>
      <c r="ADS153" s="1"/>
      <c r="ADT153" s="1"/>
      <c r="ADU153" s="1"/>
      <c r="ADV153" s="1"/>
      <c r="ADW153" s="1"/>
      <c r="ADX153" s="1"/>
      <c r="ADY153" s="1"/>
      <c r="ADZ153" s="1"/>
      <c r="AEA153" s="1"/>
      <c r="AEB153" s="1"/>
      <c r="AEC153" s="1"/>
      <c r="AED153" s="1"/>
      <c r="AEE153" s="1"/>
      <c r="AEF153" s="1"/>
      <c r="AEG153" s="1"/>
      <c r="AEH153" s="1"/>
      <c r="AEI153" s="1"/>
      <c r="AEJ153" s="1"/>
      <c r="AEK153" s="1"/>
      <c r="AEL153" s="1"/>
      <c r="AEM153" s="1"/>
      <c r="AEN153" s="1"/>
      <c r="AEO153" s="1"/>
      <c r="AEP153" s="1"/>
      <c r="AEQ153" s="1"/>
      <c r="AER153" s="1"/>
      <c r="AES153" s="1"/>
      <c r="AET153" s="1"/>
      <c r="AEU153" s="1"/>
      <c r="AEV153" s="1"/>
      <c r="AEW153" s="1"/>
      <c r="AEX153" s="1"/>
      <c r="AEY153" s="1"/>
      <c r="AEZ153" s="1"/>
      <c r="AFA153" s="1"/>
      <c r="AFB153" s="1"/>
      <c r="AFC153" s="1"/>
      <c r="AFD153" s="1"/>
      <c r="AFE153" s="1"/>
      <c r="AFF153" s="1"/>
      <c r="AFG153" s="1"/>
      <c r="AFH153" s="1"/>
      <c r="AFI153" s="1"/>
      <c r="AFJ153" s="1"/>
      <c r="AFK153" s="1"/>
      <c r="AFL153" s="1"/>
      <c r="AFM153" s="1"/>
      <c r="AFN153" s="1"/>
      <c r="AFO153" s="1"/>
      <c r="AFP153" s="1"/>
      <c r="AFQ153" s="1"/>
      <c r="AFR153" s="1"/>
      <c r="AFS153" s="1"/>
      <c r="AFT153" s="1"/>
      <c r="AFU153" s="1"/>
      <c r="AFV153" s="1"/>
      <c r="AFW153" s="1"/>
      <c r="AFX153" s="1"/>
      <c r="AFY153" s="1"/>
      <c r="AFZ153" s="1"/>
      <c r="AGA153" s="1"/>
      <c r="AGB153" s="1"/>
      <c r="AGC153" s="1"/>
      <c r="AGD153" s="1"/>
      <c r="AGE153" s="1"/>
      <c r="AGF153" s="1"/>
      <c r="AGG153" s="1"/>
      <c r="AGH153" s="1"/>
      <c r="AGI153" s="1"/>
      <c r="AGJ153" s="1"/>
      <c r="AGK153" s="1"/>
      <c r="AGL153" s="1"/>
      <c r="AGM153" s="1"/>
      <c r="AGN153" s="1"/>
      <c r="AGO153" s="1"/>
      <c r="AGP153" s="1"/>
      <c r="AGQ153" s="1"/>
      <c r="AGR153" s="1"/>
      <c r="AGS153" s="1"/>
      <c r="AGT153" s="1"/>
      <c r="AGU153" s="1"/>
      <c r="AGV153" s="1"/>
      <c r="AGW153" s="1"/>
      <c r="AGX153" s="1"/>
      <c r="AGY153" s="1"/>
      <c r="AGZ153" s="1"/>
      <c r="AHA153" s="1"/>
      <c r="AHB153" s="1"/>
      <c r="AHC153" s="1"/>
      <c r="AHD153" s="1"/>
      <c r="AHE153" s="1"/>
      <c r="AHF153" s="1"/>
      <c r="AHG153" s="1"/>
      <c r="AHH153" s="1"/>
      <c r="AHI153" s="1"/>
      <c r="AHJ153" s="1"/>
      <c r="AHK153" s="1"/>
      <c r="AHL153" s="1"/>
      <c r="AHM153" s="1"/>
      <c r="AHN153" s="1"/>
      <c r="AHO153" s="1"/>
      <c r="AHP153" s="1"/>
      <c r="AHQ153" s="1"/>
      <c r="AHR153" s="1"/>
      <c r="AHS153" s="1"/>
      <c r="AHT153" s="1"/>
      <c r="AHU153" s="1"/>
      <c r="AHV153" s="1"/>
      <c r="AHW153" s="1"/>
      <c r="AHX153" s="1"/>
      <c r="AHY153" s="1"/>
      <c r="AHZ153" s="1"/>
      <c r="AIA153" s="1"/>
      <c r="AIB153" s="1"/>
      <c r="AIC153" s="1"/>
      <c r="AID153" s="1"/>
      <c r="AIE153" s="1"/>
      <c r="AIF153" s="1"/>
      <c r="AIG153" s="1"/>
      <c r="AIH153" s="1"/>
      <c r="AII153" s="1"/>
      <c r="AIJ153" s="1"/>
      <c r="AIK153" s="1"/>
      <c r="AIL153" s="1"/>
      <c r="AIM153" s="1"/>
      <c r="AIN153" s="1"/>
      <c r="AIO153" s="1"/>
      <c r="AIP153" s="1"/>
      <c r="AIQ153" s="1"/>
      <c r="AIR153" s="1"/>
      <c r="AIS153" s="1"/>
      <c r="AIT153" s="1"/>
      <c r="AIU153" s="1"/>
      <c r="AIV153" s="1"/>
      <c r="AIW153" s="1"/>
      <c r="AIX153" s="1"/>
      <c r="AIY153" s="1"/>
      <c r="AIZ153" s="1"/>
      <c r="AJA153" s="1"/>
      <c r="AJB153" s="1"/>
      <c r="AJC153" s="1"/>
      <c r="AJD153" s="1"/>
      <c r="AJE153" s="1"/>
      <c r="AJF153" s="1"/>
      <c r="AJG153" s="1"/>
      <c r="AJH153" s="1"/>
      <c r="AJI153" s="1"/>
      <c r="AJJ153" s="1"/>
      <c r="AJK153" s="1"/>
      <c r="AJL153" s="1"/>
      <c r="AJM153" s="1"/>
      <c r="AJN153" s="1"/>
      <c r="AJO153" s="1"/>
      <c r="AJP153" s="1"/>
      <c r="AJQ153" s="1"/>
      <c r="AJR153" s="1"/>
      <c r="AJS153" s="1"/>
      <c r="AJT153" s="1"/>
      <c r="AJU153" s="1"/>
      <c r="AJV153" s="1"/>
      <c r="AJW153" s="1"/>
      <c r="AJX153" s="1"/>
      <c r="AJY153" s="1"/>
      <c r="AJZ153" s="1"/>
      <c r="AKA153" s="1"/>
      <c r="AKB153" s="1"/>
      <c r="AKC153" s="1"/>
      <c r="AKD153" s="1"/>
      <c r="AKE153" s="1"/>
      <c r="AKF153" s="1"/>
      <c r="AKG153" s="1"/>
      <c r="AKH153" s="1"/>
      <c r="AKI153" s="1"/>
      <c r="AKJ153" s="1"/>
      <c r="AKK153" s="1"/>
      <c r="AKL153" s="1"/>
      <c r="AKM153" s="1"/>
      <c r="AKN153" s="1"/>
      <c r="AKO153" s="1"/>
      <c r="AKP153" s="1"/>
      <c r="AKQ153" s="1"/>
      <c r="AKR153" s="1"/>
      <c r="AKS153" s="1"/>
      <c r="AKT153" s="1"/>
      <c r="AKU153" s="1"/>
      <c r="AKV153" s="1"/>
      <c r="AKW153" s="1"/>
      <c r="AKX153" s="1"/>
      <c r="AKY153" s="1"/>
      <c r="AKZ153" s="1"/>
      <c r="ALA153" s="1"/>
      <c r="ALB153" s="1"/>
      <c r="ALC153" s="1"/>
      <c r="ALD153" s="1"/>
      <c r="ALE153" s="1"/>
      <c r="ALF153" s="1"/>
      <c r="ALG153" s="1"/>
      <c r="ALH153" s="1"/>
      <c r="ALI153" s="1"/>
      <c r="ALJ153" s="1"/>
      <c r="ALK153" s="1"/>
      <c r="ALL153" s="1"/>
      <c r="ALM153" s="1"/>
      <c r="ALN153" s="1"/>
      <c r="ALO153" s="1"/>
      <c r="ALP153" s="1"/>
      <c r="ALQ153" s="1"/>
      <c r="ALR153" s="1"/>
      <c r="ALS153" s="1"/>
      <c r="ALT153" s="1"/>
      <c r="ALU153" s="1"/>
      <c r="ALV153" s="1"/>
      <c r="ALW153" s="1"/>
      <c r="ALX153" s="1"/>
      <c r="ALY153" s="1"/>
      <c r="ALZ153" s="1"/>
      <c r="AMA153" s="1"/>
      <c r="AMB153" s="1"/>
      <c r="AMC153" s="1"/>
      <c r="AMD153" s="1"/>
      <c r="AME153" s="1"/>
      <c r="AMF153" s="1"/>
      <c r="AMG153" s="1"/>
      <c r="AMH153" s="1"/>
    </row>
    <row r="154" spans="1:1024" ht="36.75" customHeight="1">
      <c r="A154" s="54"/>
      <c r="B154" s="54"/>
      <c r="C154" s="54"/>
      <c r="D154" s="47">
        <v>250</v>
      </c>
      <c r="E154" s="48"/>
      <c r="F154" s="48"/>
      <c r="G154" s="49"/>
      <c r="H154" s="54"/>
      <c r="I154" s="31">
        <v>625000</v>
      </c>
      <c r="J154" s="50">
        <v>750</v>
      </c>
      <c r="K154" s="51"/>
      <c r="L154" s="39" t="s">
        <v>256</v>
      </c>
      <c r="M154" s="61">
        <f>J154/2500</f>
        <v>0.3</v>
      </c>
      <c r="N154" s="62"/>
      <c r="AMI154"/>
      <c r="AMJ154"/>
    </row>
    <row r="155" spans="1:1024" ht="22.5" customHeight="1">
      <c r="A155" s="46"/>
      <c r="B155" s="46"/>
      <c r="C155" s="46"/>
      <c r="D155" s="47"/>
      <c r="E155" s="48"/>
      <c r="F155" s="48"/>
      <c r="G155" s="49"/>
      <c r="H155" s="46"/>
      <c r="I155" s="30">
        <f>SUM(I154)</f>
        <v>625000</v>
      </c>
      <c r="J155" s="50"/>
      <c r="K155" s="51"/>
      <c r="L155" s="18"/>
      <c r="M155" s="59">
        <f>M154*I154/I155</f>
        <v>0.3</v>
      </c>
      <c r="N155" s="60"/>
      <c r="AMI155"/>
      <c r="AMJ155"/>
    </row>
    <row r="156" spans="1:1024" s="42" customFormat="1" ht="39" customHeight="1">
      <c r="A156" s="45">
        <f>A136</f>
        <v>6</v>
      </c>
      <c r="B156" s="45" t="str">
        <f>B136</f>
        <v>ДЕКСТРОЗА</v>
      </c>
      <c r="C156" s="45" t="str">
        <f>C136</f>
        <v>Раствор для инфузий; дозировка: 100 мг/мл,500 мл</v>
      </c>
      <c r="D156" s="47">
        <v>150</v>
      </c>
      <c r="E156" s="48"/>
      <c r="F156" s="48"/>
      <c r="G156" s="49"/>
      <c r="H156" s="45" t="str">
        <f>D136</f>
        <v>см[3*];^мл</v>
      </c>
      <c r="I156" s="36">
        <v>750000</v>
      </c>
      <c r="J156" s="50">
        <v>1500</v>
      </c>
      <c r="K156" s="51"/>
      <c r="L156" s="44" t="s">
        <v>306</v>
      </c>
      <c r="M156" s="52">
        <f>J156/5000</f>
        <v>0.3</v>
      </c>
      <c r="N156" s="53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  <c r="IV156" s="1"/>
      <c r="IW156" s="1"/>
      <c r="IX156" s="1"/>
      <c r="IY156" s="1"/>
      <c r="IZ156" s="1"/>
      <c r="JA156" s="1"/>
      <c r="JB156" s="1"/>
      <c r="JC156" s="1"/>
      <c r="JD156" s="1"/>
      <c r="JE156" s="1"/>
      <c r="JF156" s="1"/>
      <c r="JG156" s="1"/>
      <c r="JH156" s="1"/>
      <c r="JI156" s="1"/>
      <c r="JJ156" s="1"/>
      <c r="JK156" s="1"/>
      <c r="JL156" s="1"/>
      <c r="JM156" s="1"/>
      <c r="JN156" s="1"/>
      <c r="JO156" s="1"/>
      <c r="JP156" s="1"/>
      <c r="JQ156" s="1"/>
      <c r="JR156" s="1"/>
      <c r="JS156" s="1"/>
      <c r="JT156" s="1"/>
      <c r="JU156" s="1"/>
      <c r="JV156" s="1"/>
      <c r="JW156" s="1"/>
      <c r="JX156" s="1"/>
      <c r="JY156" s="1"/>
      <c r="JZ156" s="1"/>
      <c r="KA156" s="1"/>
      <c r="KB156" s="1"/>
      <c r="KC156" s="1"/>
      <c r="KD156" s="1"/>
      <c r="KE156" s="1"/>
      <c r="KF156" s="1"/>
      <c r="KG156" s="1"/>
      <c r="KH156" s="1"/>
      <c r="KI156" s="1"/>
      <c r="KJ156" s="1"/>
      <c r="KK156" s="1"/>
      <c r="KL156" s="1"/>
      <c r="KM156" s="1"/>
      <c r="KN156" s="1"/>
      <c r="KO156" s="1"/>
      <c r="KP156" s="1"/>
      <c r="KQ156" s="1"/>
      <c r="KR156" s="1"/>
      <c r="KS156" s="1"/>
      <c r="KT156" s="1"/>
      <c r="KU156" s="1"/>
      <c r="KV156" s="1"/>
      <c r="KW156" s="1"/>
      <c r="KX156" s="1"/>
      <c r="KY156" s="1"/>
      <c r="KZ156" s="1"/>
      <c r="LA156" s="1"/>
      <c r="LB156" s="1"/>
      <c r="LC156" s="1"/>
      <c r="LD156" s="1"/>
      <c r="LE156" s="1"/>
      <c r="LF156" s="1"/>
      <c r="LG156" s="1"/>
      <c r="LH156" s="1"/>
      <c r="LI156" s="1"/>
      <c r="LJ156" s="1"/>
      <c r="LK156" s="1"/>
      <c r="LL156" s="1"/>
      <c r="LM156" s="1"/>
      <c r="LN156" s="1"/>
      <c r="LO156" s="1"/>
      <c r="LP156" s="1"/>
      <c r="LQ156" s="1"/>
      <c r="LR156" s="1"/>
      <c r="LS156" s="1"/>
      <c r="LT156" s="1"/>
      <c r="LU156" s="1"/>
      <c r="LV156" s="1"/>
      <c r="LW156" s="1"/>
      <c r="LX156" s="1"/>
      <c r="LY156" s="1"/>
      <c r="LZ156" s="1"/>
      <c r="MA156" s="1"/>
      <c r="MB156" s="1"/>
      <c r="MC156" s="1"/>
      <c r="MD156" s="1"/>
      <c r="ME156" s="1"/>
      <c r="MF156" s="1"/>
      <c r="MG156" s="1"/>
      <c r="MH156" s="1"/>
      <c r="MI156" s="1"/>
      <c r="MJ156" s="1"/>
      <c r="MK156" s="1"/>
      <c r="ML156" s="1"/>
      <c r="MM156" s="1"/>
      <c r="MN156" s="1"/>
      <c r="MO156" s="1"/>
      <c r="MP156" s="1"/>
      <c r="MQ156" s="1"/>
      <c r="MR156" s="1"/>
      <c r="MS156" s="1"/>
      <c r="MT156" s="1"/>
      <c r="MU156" s="1"/>
      <c r="MV156" s="1"/>
      <c r="MW156" s="1"/>
      <c r="MX156" s="1"/>
      <c r="MY156" s="1"/>
      <c r="MZ156" s="1"/>
      <c r="NA156" s="1"/>
      <c r="NB156" s="1"/>
      <c r="NC156" s="1"/>
      <c r="ND156" s="1"/>
      <c r="NE156" s="1"/>
      <c r="NF156" s="1"/>
      <c r="NG156" s="1"/>
      <c r="NH156" s="1"/>
      <c r="NI156" s="1"/>
      <c r="NJ156" s="1"/>
      <c r="NK156" s="1"/>
      <c r="NL156" s="1"/>
      <c r="NM156" s="1"/>
      <c r="NN156" s="1"/>
      <c r="NO156" s="1"/>
      <c r="NP156" s="1"/>
      <c r="NQ156" s="1"/>
      <c r="NR156" s="1"/>
      <c r="NS156" s="1"/>
      <c r="NT156" s="1"/>
      <c r="NU156" s="1"/>
      <c r="NV156" s="1"/>
      <c r="NW156" s="1"/>
      <c r="NX156" s="1"/>
      <c r="NY156" s="1"/>
      <c r="NZ156" s="1"/>
      <c r="OA156" s="1"/>
      <c r="OB156" s="1"/>
      <c r="OC156" s="1"/>
      <c r="OD156" s="1"/>
      <c r="OE156" s="1"/>
      <c r="OF156" s="1"/>
      <c r="OG156" s="1"/>
      <c r="OH156" s="1"/>
      <c r="OI156" s="1"/>
      <c r="OJ156" s="1"/>
      <c r="OK156" s="1"/>
      <c r="OL156" s="1"/>
      <c r="OM156" s="1"/>
      <c r="ON156" s="1"/>
      <c r="OO156" s="1"/>
      <c r="OP156" s="1"/>
      <c r="OQ156" s="1"/>
      <c r="OR156" s="1"/>
      <c r="OS156" s="1"/>
      <c r="OT156" s="1"/>
      <c r="OU156" s="1"/>
      <c r="OV156" s="1"/>
      <c r="OW156" s="1"/>
      <c r="OX156" s="1"/>
      <c r="OY156" s="1"/>
      <c r="OZ156" s="1"/>
      <c r="PA156" s="1"/>
      <c r="PB156" s="1"/>
      <c r="PC156" s="1"/>
      <c r="PD156" s="1"/>
      <c r="PE156" s="1"/>
      <c r="PF156" s="1"/>
      <c r="PG156" s="1"/>
      <c r="PH156" s="1"/>
      <c r="PI156" s="1"/>
      <c r="PJ156" s="1"/>
      <c r="PK156" s="1"/>
      <c r="PL156" s="1"/>
      <c r="PM156" s="1"/>
      <c r="PN156" s="1"/>
      <c r="PO156" s="1"/>
      <c r="PP156" s="1"/>
      <c r="PQ156" s="1"/>
      <c r="PR156" s="1"/>
      <c r="PS156" s="1"/>
      <c r="PT156" s="1"/>
      <c r="PU156" s="1"/>
      <c r="PV156" s="1"/>
      <c r="PW156" s="1"/>
      <c r="PX156" s="1"/>
      <c r="PY156" s="1"/>
      <c r="PZ156" s="1"/>
      <c r="QA156" s="1"/>
      <c r="QB156" s="1"/>
      <c r="QC156" s="1"/>
      <c r="QD156" s="1"/>
      <c r="QE156" s="1"/>
      <c r="QF156" s="1"/>
      <c r="QG156" s="1"/>
      <c r="QH156" s="1"/>
      <c r="QI156" s="1"/>
      <c r="QJ156" s="1"/>
      <c r="QK156" s="1"/>
      <c r="QL156" s="1"/>
      <c r="QM156" s="1"/>
      <c r="QN156" s="1"/>
      <c r="QO156" s="1"/>
      <c r="QP156" s="1"/>
      <c r="QQ156" s="1"/>
      <c r="QR156" s="1"/>
      <c r="QS156" s="1"/>
      <c r="QT156" s="1"/>
      <c r="QU156" s="1"/>
      <c r="QV156" s="1"/>
      <c r="QW156" s="1"/>
      <c r="QX156" s="1"/>
      <c r="QY156" s="1"/>
      <c r="QZ156" s="1"/>
      <c r="RA156" s="1"/>
      <c r="RB156" s="1"/>
      <c r="RC156" s="1"/>
      <c r="RD156" s="1"/>
      <c r="RE156" s="1"/>
      <c r="RF156" s="1"/>
      <c r="RG156" s="1"/>
      <c r="RH156" s="1"/>
      <c r="RI156" s="1"/>
      <c r="RJ156" s="1"/>
      <c r="RK156" s="1"/>
      <c r="RL156" s="1"/>
      <c r="RM156" s="1"/>
      <c r="RN156" s="1"/>
      <c r="RO156" s="1"/>
      <c r="RP156" s="1"/>
      <c r="RQ156" s="1"/>
      <c r="RR156" s="1"/>
      <c r="RS156" s="1"/>
      <c r="RT156" s="1"/>
      <c r="RU156" s="1"/>
      <c r="RV156" s="1"/>
      <c r="RW156" s="1"/>
      <c r="RX156" s="1"/>
      <c r="RY156" s="1"/>
      <c r="RZ156" s="1"/>
      <c r="SA156" s="1"/>
      <c r="SB156" s="1"/>
      <c r="SC156" s="1"/>
      <c r="SD156" s="1"/>
      <c r="SE156" s="1"/>
      <c r="SF156" s="1"/>
      <c r="SG156" s="1"/>
      <c r="SH156" s="1"/>
      <c r="SI156" s="1"/>
      <c r="SJ156" s="1"/>
      <c r="SK156" s="1"/>
      <c r="SL156" s="1"/>
      <c r="SM156" s="1"/>
      <c r="SN156" s="1"/>
      <c r="SO156" s="1"/>
      <c r="SP156" s="1"/>
      <c r="SQ156" s="1"/>
      <c r="SR156" s="1"/>
      <c r="SS156" s="1"/>
      <c r="ST156" s="1"/>
      <c r="SU156" s="1"/>
      <c r="SV156" s="1"/>
      <c r="SW156" s="1"/>
      <c r="SX156" s="1"/>
      <c r="SY156" s="1"/>
      <c r="SZ156" s="1"/>
      <c r="TA156" s="1"/>
      <c r="TB156" s="1"/>
      <c r="TC156" s="1"/>
      <c r="TD156" s="1"/>
      <c r="TE156" s="1"/>
      <c r="TF156" s="1"/>
      <c r="TG156" s="1"/>
      <c r="TH156" s="1"/>
      <c r="TI156" s="1"/>
      <c r="TJ156" s="1"/>
      <c r="TK156" s="1"/>
      <c r="TL156" s="1"/>
      <c r="TM156" s="1"/>
      <c r="TN156" s="1"/>
      <c r="TO156" s="1"/>
      <c r="TP156" s="1"/>
      <c r="TQ156" s="1"/>
      <c r="TR156" s="1"/>
      <c r="TS156" s="1"/>
      <c r="TT156" s="1"/>
      <c r="TU156" s="1"/>
      <c r="TV156" s="1"/>
      <c r="TW156" s="1"/>
      <c r="TX156" s="1"/>
      <c r="TY156" s="1"/>
      <c r="TZ156" s="1"/>
      <c r="UA156" s="1"/>
      <c r="UB156" s="1"/>
      <c r="UC156" s="1"/>
      <c r="UD156" s="1"/>
      <c r="UE156" s="1"/>
      <c r="UF156" s="1"/>
      <c r="UG156" s="1"/>
      <c r="UH156" s="1"/>
      <c r="UI156" s="1"/>
      <c r="UJ156" s="1"/>
      <c r="UK156" s="1"/>
      <c r="UL156" s="1"/>
      <c r="UM156" s="1"/>
      <c r="UN156" s="1"/>
      <c r="UO156" s="1"/>
      <c r="UP156" s="1"/>
      <c r="UQ156" s="1"/>
      <c r="UR156" s="1"/>
      <c r="US156" s="1"/>
      <c r="UT156" s="1"/>
      <c r="UU156" s="1"/>
      <c r="UV156" s="1"/>
      <c r="UW156" s="1"/>
      <c r="UX156" s="1"/>
      <c r="UY156" s="1"/>
      <c r="UZ156" s="1"/>
      <c r="VA156" s="1"/>
      <c r="VB156" s="1"/>
      <c r="VC156" s="1"/>
      <c r="VD156" s="1"/>
      <c r="VE156" s="1"/>
      <c r="VF156" s="1"/>
      <c r="VG156" s="1"/>
      <c r="VH156" s="1"/>
      <c r="VI156" s="1"/>
      <c r="VJ156" s="1"/>
      <c r="VK156" s="1"/>
      <c r="VL156" s="1"/>
      <c r="VM156" s="1"/>
      <c r="VN156" s="1"/>
      <c r="VO156" s="1"/>
      <c r="VP156" s="1"/>
      <c r="VQ156" s="1"/>
      <c r="VR156" s="1"/>
      <c r="VS156" s="1"/>
      <c r="VT156" s="1"/>
      <c r="VU156" s="1"/>
      <c r="VV156" s="1"/>
      <c r="VW156" s="1"/>
      <c r="VX156" s="1"/>
      <c r="VY156" s="1"/>
      <c r="VZ156" s="1"/>
      <c r="WA156" s="1"/>
      <c r="WB156" s="1"/>
      <c r="WC156" s="1"/>
      <c r="WD156" s="1"/>
      <c r="WE156" s="1"/>
      <c r="WF156" s="1"/>
      <c r="WG156" s="1"/>
      <c r="WH156" s="1"/>
      <c r="WI156" s="1"/>
      <c r="WJ156" s="1"/>
      <c r="WK156" s="1"/>
      <c r="WL156" s="1"/>
      <c r="WM156" s="1"/>
      <c r="WN156" s="1"/>
      <c r="WO156" s="1"/>
      <c r="WP156" s="1"/>
      <c r="WQ156" s="1"/>
      <c r="WR156" s="1"/>
      <c r="WS156" s="1"/>
      <c r="WT156" s="1"/>
      <c r="WU156" s="1"/>
      <c r="WV156" s="1"/>
      <c r="WW156" s="1"/>
      <c r="WX156" s="1"/>
      <c r="WY156" s="1"/>
      <c r="WZ156" s="1"/>
      <c r="XA156" s="1"/>
      <c r="XB156" s="1"/>
      <c r="XC156" s="1"/>
      <c r="XD156" s="1"/>
      <c r="XE156" s="1"/>
      <c r="XF156" s="1"/>
      <c r="XG156" s="1"/>
      <c r="XH156" s="1"/>
      <c r="XI156" s="1"/>
      <c r="XJ156" s="1"/>
      <c r="XK156" s="1"/>
      <c r="XL156" s="1"/>
      <c r="XM156" s="1"/>
      <c r="XN156" s="1"/>
      <c r="XO156" s="1"/>
      <c r="XP156" s="1"/>
      <c r="XQ156" s="1"/>
      <c r="XR156" s="1"/>
      <c r="XS156" s="1"/>
      <c r="XT156" s="1"/>
      <c r="XU156" s="1"/>
      <c r="XV156" s="1"/>
      <c r="XW156" s="1"/>
      <c r="XX156" s="1"/>
      <c r="XY156" s="1"/>
      <c r="XZ156" s="1"/>
      <c r="YA156" s="1"/>
      <c r="YB156" s="1"/>
      <c r="YC156" s="1"/>
      <c r="YD156" s="1"/>
      <c r="YE156" s="1"/>
      <c r="YF156" s="1"/>
      <c r="YG156" s="1"/>
      <c r="YH156" s="1"/>
      <c r="YI156" s="1"/>
      <c r="YJ156" s="1"/>
      <c r="YK156" s="1"/>
      <c r="YL156" s="1"/>
      <c r="YM156" s="1"/>
      <c r="YN156" s="1"/>
      <c r="YO156" s="1"/>
      <c r="YP156" s="1"/>
      <c r="YQ156" s="1"/>
      <c r="YR156" s="1"/>
      <c r="YS156" s="1"/>
      <c r="YT156" s="1"/>
      <c r="YU156" s="1"/>
      <c r="YV156" s="1"/>
      <c r="YW156" s="1"/>
      <c r="YX156" s="1"/>
      <c r="YY156" s="1"/>
      <c r="YZ156" s="1"/>
      <c r="ZA156" s="1"/>
      <c r="ZB156" s="1"/>
      <c r="ZC156" s="1"/>
      <c r="ZD156" s="1"/>
      <c r="ZE156" s="1"/>
      <c r="ZF156" s="1"/>
      <c r="ZG156" s="1"/>
      <c r="ZH156" s="1"/>
      <c r="ZI156" s="1"/>
      <c r="ZJ156" s="1"/>
      <c r="ZK156" s="1"/>
      <c r="ZL156" s="1"/>
      <c r="ZM156" s="1"/>
      <c r="ZN156" s="1"/>
      <c r="ZO156" s="1"/>
      <c r="ZP156" s="1"/>
      <c r="ZQ156" s="1"/>
      <c r="ZR156" s="1"/>
      <c r="ZS156" s="1"/>
      <c r="ZT156" s="1"/>
      <c r="ZU156" s="1"/>
      <c r="ZV156" s="1"/>
      <c r="ZW156" s="1"/>
      <c r="ZX156" s="1"/>
      <c r="ZY156" s="1"/>
      <c r="ZZ156" s="1"/>
      <c r="AAA156" s="1"/>
      <c r="AAB156" s="1"/>
      <c r="AAC156" s="1"/>
      <c r="AAD156" s="1"/>
      <c r="AAE156" s="1"/>
      <c r="AAF156" s="1"/>
      <c r="AAG156" s="1"/>
      <c r="AAH156" s="1"/>
      <c r="AAI156" s="1"/>
      <c r="AAJ156" s="1"/>
      <c r="AAK156" s="1"/>
      <c r="AAL156" s="1"/>
      <c r="AAM156" s="1"/>
      <c r="AAN156" s="1"/>
      <c r="AAO156" s="1"/>
      <c r="AAP156" s="1"/>
      <c r="AAQ156" s="1"/>
      <c r="AAR156" s="1"/>
      <c r="AAS156" s="1"/>
      <c r="AAT156" s="1"/>
      <c r="AAU156" s="1"/>
      <c r="AAV156" s="1"/>
      <c r="AAW156" s="1"/>
      <c r="AAX156" s="1"/>
      <c r="AAY156" s="1"/>
      <c r="AAZ156" s="1"/>
      <c r="ABA156" s="1"/>
      <c r="ABB156" s="1"/>
      <c r="ABC156" s="1"/>
      <c r="ABD156" s="1"/>
      <c r="ABE156" s="1"/>
      <c r="ABF156" s="1"/>
      <c r="ABG156" s="1"/>
      <c r="ABH156" s="1"/>
      <c r="ABI156" s="1"/>
      <c r="ABJ156" s="1"/>
      <c r="ABK156" s="1"/>
      <c r="ABL156" s="1"/>
      <c r="ABM156" s="1"/>
      <c r="ABN156" s="1"/>
      <c r="ABO156" s="1"/>
      <c r="ABP156" s="1"/>
      <c r="ABQ156" s="1"/>
      <c r="ABR156" s="1"/>
      <c r="ABS156" s="1"/>
      <c r="ABT156" s="1"/>
      <c r="ABU156" s="1"/>
      <c r="ABV156" s="1"/>
      <c r="ABW156" s="1"/>
      <c r="ABX156" s="1"/>
      <c r="ABY156" s="1"/>
      <c r="ABZ156" s="1"/>
      <c r="ACA156" s="1"/>
      <c r="ACB156" s="1"/>
      <c r="ACC156" s="1"/>
      <c r="ACD156" s="1"/>
      <c r="ACE156" s="1"/>
      <c r="ACF156" s="1"/>
      <c r="ACG156" s="1"/>
      <c r="ACH156" s="1"/>
      <c r="ACI156" s="1"/>
      <c r="ACJ156" s="1"/>
      <c r="ACK156" s="1"/>
      <c r="ACL156" s="1"/>
      <c r="ACM156" s="1"/>
      <c r="ACN156" s="1"/>
      <c r="ACO156" s="1"/>
      <c r="ACP156" s="1"/>
      <c r="ACQ156" s="1"/>
      <c r="ACR156" s="1"/>
      <c r="ACS156" s="1"/>
      <c r="ACT156" s="1"/>
      <c r="ACU156" s="1"/>
      <c r="ACV156" s="1"/>
      <c r="ACW156" s="1"/>
      <c r="ACX156" s="1"/>
      <c r="ACY156" s="1"/>
      <c r="ACZ156" s="1"/>
      <c r="ADA156" s="1"/>
      <c r="ADB156" s="1"/>
      <c r="ADC156" s="1"/>
      <c r="ADD156" s="1"/>
      <c r="ADE156" s="1"/>
      <c r="ADF156" s="1"/>
      <c r="ADG156" s="1"/>
      <c r="ADH156" s="1"/>
      <c r="ADI156" s="1"/>
      <c r="ADJ156" s="1"/>
      <c r="ADK156" s="1"/>
      <c r="ADL156" s="1"/>
      <c r="ADM156" s="1"/>
      <c r="ADN156" s="1"/>
      <c r="ADO156" s="1"/>
      <c r="ADP156" s="1"/>
      <c r="ADQ156" s="1"/>
      <c r="ADR156" s="1"/>
      <c r="ADS156" s="1"/>
      <c r="ADT156" s="1"/>
      <c r="ADU156" s="1"/>
      <c r="ADV156" s="1"/>
      <c r="ADW156" s="1"/>
      <c r="ADX156" s="1"/>
      <c r="ADY156" s="1"/>
      <c r="ADZ156" s="1"/>
      <c r="AEA156" s="1"/>
      <c r="AEB156" s="1"/>
      <c r="AEC156" s="1"/>
      <c r="AED156" s="1"/>
      <c r="AEE156" s="1"/>
      <c r="AEF156" s="1"/>
      <c r="AEG156" s="1"/>
      <c r="AEH156" s="1"/>
      <c r="AEI156" s="1"/>
      <c r="AEJ156" s="1"/>
      <c r="AEK156" s="1"/>
      <c r="AEL156" s="1"/>
      <c r="AEM156" s="1"/>
      <c r="AEN156" s="1"/>
      <c r="AEO156" s="1"/>
      <c r="AEP156" s="1"/>
      <c r="AEQ156" s="1"/>
      <c r="AER156" s="1"/>
      <c r="AES156" s="1"/>
      <c r="AET156" s="1"/>
      <c r="AEU156" s="1"/>
      <c r="AEV156" s="1"/>
      <c r="AEW156" s="1"/>
      <c r="AEX156" s="1"/>
      <c r="AEY156" s="1"/>
      <c r="AEZ156" s="1"/>
      <c r="AFA156" s="1"/>
      <c r="AFB156" s="1"/>
      <c r="AFC156" s="1"/>
      <c r="AFD156" s="1"/>
      <c r="AFE156" s="1"/>
      <c r="AFF156" s="1"/>
      <c r="AFG156" s="1"/>
      <c r="AFH156" s="1"/>
      <c r="AFI156" s="1"/>
      <c r="AFJ156" s="1"/>
      <c r="AFK156" s="1"/>
      <c r="AFL156" s="1"/>
      <c r="AFM156" s="1"/>
      <c r="AFN156" s="1"/>
      <c r="AFO156" s="1"/>
      <c r="AFP156" s="1"/>
      <c r="AFQ156" s="1"/>
      <c r="AFR156" s="1"/>
      <c r="AFS156" s="1"/>
      <c r="AFT156" s="1"/>
      <c r="AFU156" s="1"/>
      <c r="AFV156" s="1"/>
      <c r="AFW156" s="1"/>
      <c r="AFX156" s="1"/>
      <c r="AFY156" s="1"/>
      <c r="AFZ156" s="1"/>
      <c r="AGA156" s="1"/>
      <c r="AGB156" s="1"/>
      <c r="AGC156" s="1"/>
      <c r="AGD156" s="1"/>
      <c r="AGE156" s="1"/>
      <c r="AGF156" s="1"/>
      <c r="AGG156" s="1"/>
      <c r="AGH156" s="1"/>
      <c r="AGI156" s="1"/>
      <c r="AGJ156" s="1"/>
      <c r="AGK156" s="1"/>
      <c r="AGL156" s="1"/>
      <c r="AGM156" s="1"/>
      <c r="AGN156" s="1"/>
      <c r="AGO156" s="1"/>
      <c r="AGP156" s="1"/>
      <c r="AGQ156" s="1"/>
      <c r="AGR156" s="1"/>
      <c r="AGS156" s="1"/>
      <c r="AGT156" s="1"/>
      <c r="AGU156" s="1"/>
      <c r="AGV156" s="1"/>
      <c r="AGW156" s="1"/>
      <c r="AGX156" s="1"/>
      <c r="AGY156" s="1"/>
      <c r="AGZ156" s="1"/>
      <c r="AHA156" s="1"/>
      <c r="AHB156" s="1"/>
      <c r="AHC156" s="1"/>
      <c r="AHD156" s="1"/>
      <c r="AHE156" s="1"/>
      <c r="AHF156" s="1"/>
      <c r="AHG156" s="1"/>
      <c r="AHH156" s="1"/>
      <c r="AHI156" s="1"/>
      <c r="AHJ156" s="1"/>
      <c r="AHK156" s="1"/>
      <c r="AHL156" s="1"/>
      <c r="AHM156" s="1"/>
      <c r="AHN156" s="1"/>
      <c r="AHO156" s="1"/>
      <c r="AHP156" s="1"/>
      <c r="AHQ156" s="1"/>
      <c r="AHR156" s="1"/>
      <c r="AHS156" s="1"/>
      <c r="AHT156" s="1"/>
      <c r="AHU156" s="1"/>
      <c r="AHV156" s="1"/>
      <c r="AHW156" s="1"/>
      <c r="AHX156" s="1"/>
      <c r="AHY156" s="1"/>
      <c r="AHZ156" s="1"/>
      <c r="AIA156" s="1"/>
      <c r="AIB156" s="1"/>
      <c r="AIC156" s="1"/>
      <c r="AID156" s="1"/>
      <c r="AIE156" s="1"/>
      <c r="AIF156" s="1"/>
      <c r="AIG156" s="1"/>
      <c r="AIH156" s="1"/>
      <c r="AII156" s="1"/>
      <c r="AIJ156" s="1"/>
      <c r="AIK156" s="1"/>
      <c r="AIL156" s="1"/>
      <c r="AIM156" s="1"/>
      <c r="AIN156" s="1"/>
      <c r="AIO156" s="1"/>
      <c r="AIP156" s="1"/>
      <c r="AIQ156" s="1"/>
      <c r="AIR156" s="1"/>
      <c r="AIS156" s="1"/>
      <c r="AIT156" s="1"/>
      <c r="AIU156" s="1"/>
      <c r="AIV156" s="1"/>
      <c r="AIW156" s="1"/>
      <c r="AIX156" s="1"/>
      <c r="AIY156" s="1"/>
      <c r="AIZ156" s="1"/>
      <c r="AJA156" s="1"/>
      <c r="AJB156" s="1"/>
      <c r="AJC156" s="1"/>
      <c r="AJD156" s="1"/>
      <c r="AJE156" s="1"/>
      <c r="AJF156" s="1"/>
      <c r="AJG156" s="1"/>
      <c r="AJH156" s="1"/>
      <c r="AJI156" s="1"/>
      <c r="AJJ156" s="1"/>
      <c r="AJK156" s="1"/>
      <c r="AJL156" s="1"/>
      <c r="AJM156" s="1"/>
      <c r="AJN156" s="1"/>
      <c r="AJO156" s="1"/>
      <c r="AJP156" s="1"/>
      <c r="AJQ156" s="1"/>
      <c r="AJR156" s="1"/>
      <c r="AJS156" s="1"/>
      <c r="AJT156" s="1"/>
      <c r="AJU156" s="1"/>
      <c r="AJV156" s="1"/>
      <c r="AJW156" s="1"/>
      <c r="AJX156" s="1"/>
      <c r="AJY156" s="1"/>
      <c r="AJZ156" s="1"/>
      <c r="AKA156" s="1"/>
      <c r="AKB156" s="1"/>
      <c r="AKC156" s="1"/>
      <c r="AKD156" s="1"/>
      <c r="AKE156" s="1"/>
      <c r="AKF156" s="1"/>
      <c r="AKG156" s="1"/>
      <c r="AKH156" s="1"/>
      <c r="AKI156" s="1"/>
      <c r="AKJ156" s="1"/>
      <c r="AKK156" s="1"/>
      <c r="AKL156" s="1"/>
      <c r="AKM156" s="1"/>
      <c r="AKN156" s="1"/>
      <c r="AKO156" s="1"/>
      <c r="AKP156" s="1"/>
      <c r="AKQ156" s="1"/>
      <c r="AKR156" s="1"/>
      <c r="AKS156" s="1"/>
      <c r="AKT156" s="1"/>
      <c r="AKU156" s="1"/>
      <c r="AKV156" s="1"/>
      <c r="AKW156" s="1"/>
      <c r="AKX156" s="1"/>
      <c r="AKY156" s="1"/>
      <c r="AKZ156" s="1"/>
      <c r="ALA156" s="1"/>
      <c r="ALB156" s="1"/>
      <c r="ALC156" s="1"/>
      <c r="ALD156" s="1"/>
      <c r="ALE156" s="1"/>
      <c r="ALF156" s="1"/>
      <c r="ALG156" s="1"/>
      <c r="ALH156" s="1"/>
      <c r="ALI156" s="1"/>
      <c r="ALJ156" s="1"/>
      <c r="ALK156" s="1"/>
      <c r="ALL156" s="1"/>
      <c r="ALM156" s="1"/>
      <c r="ALN156" s="1"/>
      <c r="ALO156" s="1"/>
      <c r="ALP156" s="1"/>
      <c r="ALQ156" s="1"/>
      <c r="ALR156" s="1"/>
      <c r="ALS156" s="1"/>
      <c r="ALT156" s="1"/>
      <c r="ALU156" s="1"/>
      <c r="ALV156" s="1"/>
      <c r="ALW156" s="1"/>
      <c r="ALX156" s="1"/>
      <c r="ALY156" s="1"/>
      <c r="ALZ156" s="1"/>
      <c r="AMA156" s="1"/>
      <c r="AMB156" s="1"/>
      <c r="AMC156" s="1"/>
      <c r="AMD156" s="1"/>
      <c r="AME156" s="1"/>
      <c r="AMF156" s="1"/>
      <c r="AMG156" s="1"/>
      <c r="AMH156" s="1"/>
    </row>
    <row r="157" spans="1:1024" ht="42" customHeight="1">
      <c r="A157" s="46"/>
      <c r="B157" s="46"/>
      <c r="C157" s="46"/>
      <c r="D157" s="116"/>
      <c r="E157" s="116"/>
      <c r="F157" s="116"/>
      <c r="G157" s="116"/>
      <c r="H157" s="46"/>
      <c r="I157" s="32">
        <f>I156</f>
        <v>750000</v>
      </c>
      <c r="J157" s="114" t="s">
        <v>255</v>
      </c>
      <c r="K157" s="114"/>
      <c r="L157" s="18" t="s">
        <v>255</v>
      </c>
      <c r="M157" s="115">
        <f>M156</f>
        <v>0.3</v>
      </c>
      <c r="N157" s="115"/>
      <c r="AMI157"/>
      <c r="AMJ157"/>
    </row>
    <row r="158" spans="1:1024" ht="14.25" customHeight="1"/>
    <row r="159" spans="1:1024">
      <c r="A159" s="122" t="s">
        <v>261</v>
      </c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  <c r="M159" s="122"/>
      <c r="N159" s="122"/>
    </row>
    <row r="160" spans="1:1024" ht="144.75" customHeight="1">
      <c r="A160" s="4" t="s">
        <v>0</v>
      </c>
      <c r="B160" s="4" t="s">
        <v>7</v>
      </c>
      <c r="C160" s="4" t="s">
        <v>18</v>
      </c>
      <c r="D160" s="84" t="s">
        <v>9</v>
      </c>
      <c r="E160" s="85"/>
      <c r="F160" s="85"/>
      <c r="G160" s="86"/>
      <c r="H160" s="92" t="s">
        <v>20</v>
      </c>
      <c r="I160" s="92"/>
      <c r="J160" s="92" t="s">
        <v>21</v>
      </c>
      <c r="K160" s="92"/>
      <c r="L160" s="4" t="s">
        <v>22</v>
      </c>
      <c r="M160" s="4" t="s">
        <v>43</v>
      </c>
      <c r="N160" s="4" t="s">
        <v>23</v>
      </c>
    </row>
    <row r="161" spans="1:1024" ht="43.5" customHeight="1">
      <c r="A161" s="16">
        <f t="shared" ref="A161:D163" si="17">A131</f>
        <v>1</v>
      </c>
      <c r="B161" s="16" t="str">
        <f t="shared" si="17"/>
        <v>ПАРАЦЕТАМОЛ</v>
      </c>
      <c r="C161" s="16" t="str">
        <f t="shared" si="17"/>
        <v>Раствор для инфузий; дозировка: 10 мг/мл, 100мл*</v>
      </c>
      <c r="D161" s="75" t="str">
        <f t="shared" si="17"/>
        <v>см[3*];^мл</v>
      </c>
      <c r="E161" s="76"/>
      <c r="F161" s="76"/>
      <c r="G161" s="77"/>
      <c r="H161" s="78">
        <f>M17</f>
        <v>0.52</v>
      </c>
      <c r="I161" s="78"/>
      <c r="J161" s="79">
        <f>M144</f>
        <v>0.60564480995776837</v>
      </c>
      <c r="K161" s="79"/>
      <c r="L161" s="23">
        <f>M131</f>
        <v>0.61892999999999998</v>
      </c>
      <c r="M161" s="24"/>
      <c r="N161" s="25">
        <f t="shared" ref="N161:N166" si="18">H161</f>
        <v>0.52</v>
      </c>
    </row>
    <row r="162" spans="1:1024" ht="48.75" customHeight="1">
      <c r="A162" s="16">
        <f t="shared" si="17"/>
        <v>2</v>
      </c>
      <c r="B162" s="16" t="str">
        <f t="shared" si="17"/>
        <v>ПАРАЦЕТАМОЛ</v>
      </c>
      <c r="C162" s="16" t="str">
        <f t="shared" si="17"/>
        <v>Раствор для инфузий; дозировка: 10 мг/мл, 50 мл</v>
      </c>
      <c r="D162" s="75" t="str">
        <f t="shared" si="17"/>
        <v>см[3*];^мл</v>
      </c>
      <c r="E162" s="76"/>
      <c r="F162" s="76"/>
      <c r="G162" s="77"/>
      <c r="H162" s="78">
        <f>M22</f>
        <v>0.52</v>
      </c>
      <c r="I162" s="78"/>
      <c r="J162" s="79">
        <f>M147</f>
        <v>0.61891999999999991</v>
      </c>
      <c r="K162" s="79"/>
      <c r="L162" s="23">
        <f t="shared" ref="L162:L166" si="19">M132</f>
        <v>0.61891999999999991</v>
      </c>
      <c r="M162" s="24"/>
      <c r="N162" s="25">
        <f t="shared" si="18"/>
        <v>0.52</v>
      </c>
    </row>
    <row r="163" spans="1:1024" ht="37.5" customHeight="1">
      <c r="A163" s="16">
        <f t="shared" si="17"/>
        <v>3</v>
      </c>
      <c r="B163" s="16" t="str">
        <f t="shared" si="17"/>
        <v>ДЕКСТРОЗА</v>
      </c>
      <c r="C163" s="16" t="str">
        <f t="shared" si="17"/>
        <v>Раствор для инфузий; дозировка:50 мг/мл, 250 мл</v>
      </c>
      <c r="D163" s="75" t="str">
        <f t="shared" si="17"/>
        <v>см[3*];^мл</v>
      </c>
      <c r="E163" s="76"/>
      <c r="F163" s="76"/>
      <c r="G163" s="77"/>
      <c r="H163" s="78">
        <f>M50</f>
        <v>9.731999999999999E-2</v>
      </c>
      <c r="I163" s="78"/>
      <c r="J163" s="79">
        <f>M150</f>
        <v>0.16479199999999999</v>
      </c>
      <c r="K163" s="79"/>
      <c r="L163" s="23">
        <f t="shared" si="19"/>
        <v>0.16479199999999999</v>
      </c>
      <c r="M163" s="24"/>
      <c r="N163" s="25">
        <f t="shared" si="18"/>
        <v>9.731999999999999E-2</v>
      </c>
    </row>
    <row r="164" spans="1:1024" ht="37.5" customHeight="1">
      <c r="A164" s="16">
        <v>4</v>
      </c>
      <c r="B164" s="16" t="str">
        <f t="shared" ref="B164:D166" si="20">B134</f>
        <v>ДЕКСТРОЗА</v>
      </c>
      <c r="C164" s="16" t="str">
        <f t="shared" si="20"/>
        <v>Раствор для инфузий; дозировка:50 мг/мл, 500 мл</v>
      </c>
      <c r="D164" s="75" t="str">
        <f t="shared" si="20"/>
        <v>см[3*];^мл</v>
      </c>
      <c r="E164" s="76"/>
      <c r="F164" s="76"/>
      <c r="G164" s="77"/>
      <c r="H164" s="80">
        <f>M77</f>
        <v>5.5560000000000005E-2</v>
      </c>
      <c r="I164" s="81"/>
      <c r="J164" s="82">
        <f>M152</f>
        <v>8.4960000000000008E-2</v>
      </c>
      <c r="K164" s="83"/>
      <c r="L164" s="23">
        <f t="shared" si="19"/>
        <v>8.4960000000000008E-2</v>
      </c>
      <c r="M164" s="24"/>
      <c r="N164" s="25">
        <f t="shared" si="18"/>
        <v>5.5560000000000005E-2</v>
      </c>
    </row>
    <row r="165" spans="1:1024" ht="49.5" customHeight="1">
      <c r="A165" s="16">
        <f>A135</f>
        <v>5</v>
      </c>
      <c r="B165" s="16" t="str">
        <f t="shared" si="20"/>
        <v>ДЕКСТРОЗА</v>
      </c>
      <c r="C165" s="16" t="str">
        <f t="shared" si="20"/>
        <v>Раствор для инфузий; дозировка: 100 мг/мл,250 мл</v>
      </c>
      <c r="D165" s="75" t="str">
        <f t="shared" si="20"/>
        <v>см[3*];^мл</v>
      </c>
      <c r="E165" s="76"/>
      <c r="F165" s="76"/>
      <c r="G165" s="77"/>
      <c r="H165" s="78">
        <f>M102</f>
        <v>0.10016</v>
      </c>
      <c r="I165" s="78"/>
      <c r="J165" s="79">
        <f>M155</f>
        <v>0.3</v>
      </c>
      <c r="K165" s="79"/>
      <c r="L165" s="23">
        <f t="shared" si="19"/>
        <v>0.3</v>
      </c>
      <c r="M165" s="24"/>
      <c r="N165" s="25">
        <f t="shared" si="18"/>
        <v>0.10016</v>
      </c>
    </row>
    <row r="166" spans="1:1024" ht="54.75" customHeight="1">
      <c r="A166" s="16">
        <f>A136</f>
        <v>6</v>
      </c>
      <c r="B166" s="16" t="str">
        <f t="shared" si="20"/>
        <v>ДЕКСТРОЗА</v>
      </c>
      <c r="C166" s="16" t="str">
        <f t="shared" si="20"/>
        <v>Раствор для инфузий; дозировка: 100 мг/мл,500 мл</v>
      </c>
      <c r="D166" s="75" t="str">
        <f t="shared" si="20"/>
        <v>см[3*];^мл</v>
      </c>
      <c r="E166" s="76"/>
      <c r="F166" s="76"/>
      <c r="G166" s="77"/>
      <c r="H166" s="78">
        <f>M126</f>
        <v>5.8999999999999997E-2</v>
      </c>
      <c r="I166" s="78"/>
      <c r="J166" s="79">
        <f>M157</f>
        <v>0.3</v>
      </c>
      <c r="K166" s="79"/>
      <c r="L166" s="23">
        <f t="shared" si="19"/>
        <v>0.13173399999999999</v>
      </c>
      <c r="M166" s="24"/>
      <c r="N166" s="25">
        <f t="shared" si="18"/>
        <v>5.8999999999999997E-2</v>
      </c>
    </row>
    <row r="167" spans="1:1024">
      <c r="A167" s="93"/>
      <c r="B167" s="93"/>
      <c r="C167" s="93"/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</row>
    <row r="168" spans="1:1024" ht="45" customHeight="1">
      <c r="A168" s="94" t="s">
        <v>41</v>
      </c>
      <c r="B168" s="94"/>
      <c r="C168" s="94"/>
      <c r="D168" s="94"/>
      <c r="E168" s="94"/>
      <c r="F168" s="94"/>
      <c r="G168" s="94"/>
      <c r="H168" s="94"/>
      <c r="I168" s="94"/>
      <c r="J168" s="94"/>
      <c r="K168" s="94"/>
      <c r="L168" s="94"/>
      <c r="M168" s="94"/>
      <c r="N168" s="94"/>
    </row>
    <row r="169" spans="1:1024">
      <c r="A169" s="5"/>
      <c r="B169" s="6" t="s">
        <v>24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 spans="1:1024">
      <c r="A170" s="5"/>
      <c r="B170" s="7" t="s">
        <v>25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</row>
    <row r="171" spans="1:1024" ht="90" customHeight="1">
      <c r="A171" s="95" t="s">
        <v>26</v>
      </c>
      <c r="B171" s="95"/>
      <c r="C171" s="95"/>
      <c r="D171" s="95"/>
      <c r="E171" s="95"/>
      <c r="F171" s="95"/>
      <c r="G171" s="95"/>
      <c r="H171" s="95"/>
      <c r="I171" s="95"/>
      <c r="J171" s="95"/>
      <c r="K171" s="95"/>
      <c r="L171" s="95"/>
      <c r="M171" s="95"/>
      <c r="N171" s="95"/>
    </row>
    <row r="172" spans="1:1024" ht="60.75" customHeight="1">
      <c r="A172" s="4" t="s">
        <v>0</v>
      </c>
      <c r="B172" s="4" t="s">
        <v>7</v>
      </c>
      <c r="C172" s="4" t="s">
        <v>27</v>
      </c>
      <c r="D172" s="92" t="s">
        <v>9</v>
      </c>
      <c r="E172" s="92"/>
      <c r="F172" s="92"/>
      <c r="G172" s="92"/>
      <c r="H172" s="4" t="s">
        <v>31</v>
      </c>
      <c r="I172" s="92" t="s">
        <v>28</v>
      </c>
      <c r="J172" s="92"/>
      <c r="K172" s="92" t="s">
        <v>29</v>
      </c>
      <c r="L172" s="92"/>
      <c r="M172" s="92" t="s">
        <v>30</v>
      </c>
      <c r="N172" s="92"/>
      <c r="O172" s="4" t="s">
        <v>19</v>
      </c>
      <c r="AMJ172"/>
    </row>
    <row r="173" spans="1:1024" ht="60.75" customHeight="1">
      <c r="A173" s="16">
        <f t="shared" ref="A173:D175" si="21">A131</f>
        <v>1</v>
      </c>
      <c r="B173" s="16" t="str">
        <f t="shared" si="21"/>
        <v>ПАРАЦЕТАМОЛ</v>
      </c>
      <c r="C173" s="16" t="str">
        <f t="shared" si="21"/>
        <v>Раствор для инфузий; дозировка: 10 мг/мл, 100мл*</v>
      </c>
      <c r="D173" s="75" t="str">
        <f t="shared" si="21"/>
        <v>см[3*];^мл</v>
      </c>
      <c r="E173" s="76"/>
      <c r="F173" s="76"/>
      <c r="G173" s="77"/>
      <c r="H173" s="16">
        <f>R131</f>
        <v>10000</v>
      </c>
      <c r="I173" s="70">
        <f>N161</f>
        <v>0.52</v>
      </c>
      <c r="J173" s="71"/>
      <c r="K173" s="72">
        <v>0.62</v>
      </c>
      <c r="L173" s="73"/>
      <c r="M173" s="74">
        <f t="shared" ref="M173:M175" si="22">K173*H173</f>
        <v>6200</v>
      </c>
      <c r="N173" s="74"/>
      <c r="O173" s="16">
        <f>Q131</f>
        <v>10</v>
      </c>
      <c r="AMJ173"/>
    </row>
    <row r="174" spans="1:1024" ht="60.75" customHeight="1">
      <c r="A174" s="16">
        <f t="shared" si="21"/>
        <v>2</v>
      </c>
      <c r="B174" s="16" t="str">
        <f t="shared" si="21"/>
        <v>ПАРАЦЕТАМОЛ</v>
      </c>
      <c r="C174" s="16" t="str">
        <f t="shared" si="21"/>
        <v>Раствор для инфузий; дозировка: 10 мг/мл, 50 мл</v>
      </c>
      <c r="D174" s="75" t="str">
        <f t="shared" si="21"/>
        <v>см[3*];^мл</v>
      </c>
      <c r="E174" s="76"/>
      <c r="F174" s="76"/>
      <c r="G174" s="77"/>
      <c r="H174" s="16">
        <f t="shared" ref="H174:H178" si="23">R132</f>
        <v>1000</v>
      </c>
      <c r="I174" s="70">
        <f t="shared" ref="I174:I178" si="24">N162</f>
        <v>0.52</v>
      </c>
      <c r="J174" s="71"/>
      <c r="K174" s="72">
        <v>0.64</v>
      </c>
      <c r="L174" s="73"/>
      <c r="M174" s="74">
        <f t="shared" si="22"/>
        <v>640</v>
      </c>
      <c r="N174" s="74"/>
      <c r="O174" s="16">
        <f t="shared" ref="O174:O178" si="25">Q132</f>
        <v>12</v>
      </c>
      <c r="AMJ174"/>
    </row>
    <row r="175" spans="1:1024" ht="60.75" customHeight="1">
      <c r="A175" s="16">
        <f t="shared" si="21"/>
        <v>3</v>
      </c>
      <c r="B175" s="16" t="str">
        <f t="shared" si="21"/>
        <v>ДЕКСТРОЗА</v>
      </c>
      <c r="C175" s="16" t="str">
        <f t="shared" si="21"/>
        <v>Раствор для инфузий; дозировка:50 мг/мл, 250 мл</v>
      </c>
      <c r="D175" s="75" t="str">
        <f t="shared" si="21"/>
        <v>см[3*];^мл</v>
      </c>
      <c r="E175" s="76"/>
      <c r="F175" s="76"/>
      <c r="G175" s="77"/>
      <c r="H175" s="16">
        <f t="shared" si="23"/>
        <v>250000</v>
      </c>
      <c r="I175" s="70">
        <f t="shared" si="24"/>
        <v>9.731999999999999E-2</v>
      </c>
      <c r="J175" s="71"/>
      <c r="K175" s="72">
        <v>0.11</v>
      </c>
      <c r="L175" s="73"/>
      <c r="M175" s="74">
        <f t="shared" si="22"/>
        <v>27500</v>
      </c>
      <c r="N175" s="74"/>
      <c r="O175" s="16">
        <f t="shared" si="25"/>
        <v>12</v>
      </c>
      <c r="AMJ175"/>
    </row>
    <row r="176" spans="1:1024" ht="60.75" customHeight="1">
      <c r="A176" s="16">
        <v>4</v>
      </c>
      <c r="B176" s="16" t="str">
        <f t="shared" ref="B176:D178" si="26">B134</f>
        <v>ДЕКСТРОЗА</v>
      </c>
      <c r="C176" s="16" t="str">
        <f t="shared" si="26"/>
        <v>Раствор для инфузий; дозировка:50 мг/мл, 500 мл</v>
      </c>
      <c r="D176" s="75" t="str">
        <f t="shared" si="26"/>
        <v>см[3*];^мл</v>
      </c>
      <c r="E176" s="76"/>
      <c r="F176" s="76"/>
      <c r="G176" s="77"/>
      <c r="H176" s="16">
        <f>R134</f>
        <v>400000</v>
      </c>
      <c r="I176" s="70">
        <f t="shared" si="24"/>
        <v>5.5560000000000005E-2</v>
      </c>
      <c r="J176" s="71"/>
      <c r="K176" s="72">
        <v>0.06</v>
      </c>
      <c r="L176" s="73"/>
      <c r="M176" s="74">
        <f t="shared" ref="M176:M178" si="27">K176*H176</f>
        <v>24000</v>
      </c>
      <c r="N176" s="74"/>
      <c r="O176" s="16">
        <f t="shared" si="25"/>
        <v>12</v>
      </c>
      <c r="AMJ176"/>
    </row>
    <row r="177" spans="1:1024" ht="60.75" customHeight="1">
      <c r="A177" s="16">
        <f>A135</f>
        <v>5</v>
      </c>
      <c r="B177" s="16" t="str">
        <f t="shared" si="26"/>
        <v>ДЕКСТРОЗА</v>
      </c>
      <c r="C177" s="16" t="str">
        <f t="shared" si="26"/>
        <v>Раствор для инфузий; дозировка: 100 мг/мл,250 мл</v>
      </c>
      <c r="D177" s="75" t="str">
        <f t="shared" si="26"/>
        <v>см[3*];^мл</v>
      </c>
      <c r="E177" s="76"/>
      <c r="F177" s="76"/>
      <c r="G177" s="77"/>
      <c r="H177" s="16">
        <f t="shared" si="23"/>
        <v>250000</v>
      </c>
      <c r="I177" s="70">
        <f t="shared" si="24"/>
        <v>0.10016</v>
      </c>
      <c r="J177" s="71"/>
      <c r="K177" s="72">
        <v>0.12</v>
      </c>
      <c r="L177" s="73"/>
      <c r="M177" s="74">
        <f t="shared" si="27"/>
        <v>30000</v>
      </c>
      <c r="N177" s="74"/>
      <c r="O177" s="16">
        <f t="shared" si="25"/>
        <v>10</v>
      </c>
      <c r="AMJ177"/>
    </row>
    <row r="178" spans="1:1024" ht="60.75" customHeight="1">
      <c r="A178" s="16">
        <f>A136</f>
        <v>6</v>
      </c>
      <c r="B178" s="16" t="str">
        <f t="shared" si="26"/>
        <v>ДЕКСТРОЗА</v>
      </c>
      <c r="C178" s="16" t="str">
        <f t="shared" si="26"/>
        <v>Раствор для инфузий; дозировка: 100 мг/мл,500 мл</v>
      </c>
      <c r="D178" s="75" t="str">
        <f t="shared" si="26"/>
        <v>см[3*];^мл</v>
      </c>
      <c r="E178" s="76"/>
      <c r="F178" s="76"/>
      <c r="G178" s="77"/>
      <c r="H178" s="16">
        <f t="shared" si="23"/>
        <v>150000</v>
      </c>
      <c r="I178" s="70">
        <f t="shared" si="24"/>
        <v>5.8999999999999997E-2</v>
      </c>
      <c r="J178" s="71"/>
      <c r="K178" s="72">
        <v>7.0000000000000007E-2</v>
      </c>
      <c r="L178" s="73"/>
      <c r="M178" s="74">
        <f t="shared" si="27"/>
        <v>10500.000000000002</v>
      </c>
      <c r="N178" s="74"/>
      <c r="O178" s="16">
        <f t="shared" si="25"/>
        <v>10</v>
      </c>
      <c r="AMJ178"/>
    </row>
    <row r="179" spans="1:1024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89">
        <f>SUM(M173:N178)</f>
        <v>98840</v>
      </c>
      <c r="N179" s="89"/>
      <c r="T179" s="14"/>
    </row>
    <row r="180" spans="1:1024" ht="26.25" customHeight="1">
      <c r="A180" s="13"/>
      <c r="B180" s="90" t="s">
        <v>307</v>
      </c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</row>
    <row r="181" spans="1:1024" ht="26.25" customHeight="1">
      <c r="A181" s="13"/>
      <c r="B181" s="87"/>
      <c r="C181" s="88"/>
      <c r="D181" s="88"/>
      <c r="E181" s="88"/>
      <c r="F181" s="88"/>
      <c r="G181" s="88"/>
      <c r="H181" s="88"/>
      <c r="I181" s="88"/>
      <c r="J181" s="88"/>
      <c r="K181" s="88"/>
      <c r="L181" s="88"/>
      <c r="M181" s="88"/>
      <c r="N181" s="88"/>
      <c r="O181" s="88"/>
    </row>
    <row r="182" spans="1:1024" ht="15" customHeight="1">
      <c r="B182" s="87"/>
      <c r="C182" s="88"/>
      <c r="D182" s="88"/>
      <c r="E182" s="88"/>
      <c r="F182" s="88"/>
      <c r="G182" s="88"/>
      <c r="H182" s="88"/>
      <c r="I182" s="88"/>
      <c r="J182" s="88"/>
      <c r="K182" s="88"/>
      <c r="L182" s="88"/>
      <c r="M182" s="88"/>
      <c r="N182" s="88"/>
      <c r="O182" s="88"/>
    </row>
    <row r="183" spans="1:1024">
      <c r="B183" s="1" t="s">
        <v>308</v>
      </c>
      <c r="C183" s="10"/>
      <c r="P183" s="8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</row>
    <row r="184" spans="1:1024">
      <c r="P184" s="8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</row>
    <row r="185" spans="1:1024" ht="26.25" customHeight="1">
      <c r="C185" s="10"/>
      <c r="P185" s="8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</row>
    <row r="186" spans="1:1024">
      <c r="P186" s="8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</row>
    <row r="187" spans="1:1024">
      <c r="P187" s="8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</row>
    <row r="188" spans="1:1024">
      <c r="P188" s="8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</row>
    <row r="189" spans="1:1024">
      <c r="P189" s="8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</row>
    <row r="190" spans="1:1024">
      <c r="P190" s="8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</row>
    <row r="191" spans="1:1024">
      <c r="P191" s="8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</row>
    <row r="192" spans="1:1024" ht="27" customHeight="1">
      <c r="P192" s="8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</row>
    <row r="193" spans="16:36">
      <c r="P193" s="8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</row>
    <row r="194" spans="16:36">
      <c r="P194" s="8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</row>
    <row r="195" spans="16:36">
      <c r="P195" s="8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</row>
    <row r="196" spans="16:36" ht="27" customHeight="1">
      <c r="P196" s="8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</row>
    <row r="197" spans="16:36" ht="26.25" customHeight="1">
      <c r="P197" s="8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</row>
    <row r="198" spans="16:36" ht="23.25" customHeight="1">
      <c r="P198" s="8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</row>
    <row r="199" spans="16:36">
      <c r="P199" s="8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</row>
    <row r="200" spans="16:36">
      <c r="P200" s="8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</row>
  </sheetData>
  <mergeCells count="781">
    <mergeCell ref="B23:C23"/>
    <mergeCell ref="D23:H23"/>
    <mergeCell ref="I23:J23"/>
    <mergeCell ref="K23:L23"/>
    <mergeCell ref="M23:N23"/>
    <mergeCell ref="B16:C16"/>
    <mergeCell ref="D16:H16"/>
    <mergeCell ref="I16:J16"/>
    <mergeCell ref="K16:L16"/>
    <mergeCell ref="M16:N16"/>
    <mergeCell ref="B17:C17"/>
    <mergeCell ref="D17:H17"/>
    <mergeCell ref="I17:J17"/>
    <mergeCell ref="K17:L17"/>
    <mergeCell ref="M17:N17"/>
    <mergeCell ref="B22:C22"/>
    <mergeCell ref="K19:L19"/>
    <mergeCell ref="K20:L20"/>
    <mergeCell ref="I20:J20"/>
    <mergeCell ref="I22:J22"/>
    <mergeCell ref="K22:L22"/>
    <mergeCell ref="M15:N15"/>
    <mergeCell ref="B12:C12"/>
    <mergeCell ref="D12:H12"/>
    <mergeCell ref="I12:J12"/>
    <mergeCell ref="K12:L12"/>
    <mergeCell ref="M12:N12"/>
    <mergeCell ref="B13:C13"/>
    <mergeCell ref="D13:H13"/>
    <mergeCell ref="I13:J13"/>
    <mergeCell ref="K13:L13"/>
    <mergeCell ref="M13:N13"/>
    <mergeCell ref="B14:C14"/>
    <mergeCell ref="D14:H14"/>
    <mergeCell ref="I14:J14"/>
    <mergeCell ref="K14:L14"/>
    <mergeCell ref="M14:N14"/>
    <mergeCell ref="B15:C15"/>
    <mergeCell ref="D15:H15"/>
    <mergeCell ref="I15:J15"/>
    <mergeCell ref="A78:A102"/>
    <mergeCell ref="A103:A126"/>
    <mergeCell ref="B4:C4"/>
    <mergeCell ref="D4:H4"/>
    <mergeCell ref="I4:J4"/>
    <mergeCell ref="K4:L4"/>
    <mergeCell ref="M4:N4"/>
    <mergeCell ref="B5:C5"/>
    <mergeCell ref="D5:H5"/>
    <mergeCell ref="I5:J5"/>
    <mergeCell ref="K5:L5"/>
    <mergeCell ref="M5:N5"/>
    <mergeCell ref="B6:C6"/>
    <mergeCell ref="B125:C125"/>
    <mergeCell ref="D125:H125"/>
    <mergeCell ref="I125:J125"/>
    <mergeCell ref="K125:L125"/>
    <mergeCell ref="M125:N125"/>
    <mergeCell ref="B126:C126"/>
    <mergeCell ref="M8:N8"/>
    <mergeCell ref="B9:C9"/>
    <mergeCell ref="D9:H9"/>
    <mergeCell ref="I9:J9"/>
    <mergeCell ref="K9:L9"/>
    <mergeCell ref="D126:H126"/>
    <mergeCell ref="I126:J126"/>
    <mergeCell ref="K126:L126"/>
    <mergeCell ref="M126:N126"/>
    <mergeCell ref="B124:C124"/>
    <mergeCell ref="D124:H124"/>
    <mergeCell ref="I124:J124"/>
    <mergeCell ref="K124:L124"/>
    <mergeCell ref="M124:N124"/>
    <mergeCell ref="B122:C122"/>
    <mergeCell ref="D122:H122"/>
    <mergeCell ref="I122:J122"/>
    <mergeCell ref="K122:L122"/>
    <mergeCell ref="M122:N122"/>
    <mergeCell ref="B123:C123"/>
    <mergeCell ref="D123:H123"/>
    <mergeCell ref="I123:J123"/>
    <mergeCell ref="K123:L123"/>
    <mergeCell ref="M123:N123"/>
    <mergeCell ref="B120:C120"/>
    <mergeCell ref="D120:H120"/>
    <mergeCell ref="I120:J120"/>
    <mergeCell ref="K120:L120"/>
    <mergeCell ref="M120:N120"/>
    <mergeCell ref="B121:C121"/>
    <mergeCell ref="D121:H121"/>
    <mergeCell ref="I121:J121"/>
    <mergeCell ref="K121:L121"/>
    <mergeCell ref="M121:N121"/>
    <mergeCell ref="B118:C118"/>
    <mergeCell ref="D118:H118"/>
    <mergeCell ref="I118:J118"/>
    <mergeCell ref="K118:L118"/>
    <mergeCell ref="M118:N118"/>
    <mergeCell ref="B119:C119"/>
    <mergeCell ref="D119:H119"/>
    <mergeCell ref="I119:J119"/>
    <mergeCell ref="K119:L119"/>
    <mergeCell ref="M119:N119"/>
    <mergeCell ref="B116:C116"/>
    <mergeCell ref="D116:H116"/>
    <mergeCell ref="I116:J116"/>
    <mergeCell ref="K116:L116"/>
    <mergeCell ref="M116:N116"/>
    <mergeCell ref="B117:C117"/>
    <mergeCell ref="D117:H117"/>
    <mergeCell ref="I117:J117"/>
    <mergeCell ref="K117:L117"/>
    <mergeCell ref="M117:N117"/>
    <mergeCell ref="B114:C114"/>
    <mergeCell ref="D114:H114"/>
    <mergeCell ref="I114:J114"/>
    <mergeCell ref="K114:L114"/>
    <mergeCell ref="M114:N114"/>
    <mergeCell ref="B115:C115"/>
    <mergeCell ref="D115:H115"/>
    <mergeCell ref="I115:J115"/>
    <mergeCell ref="K115:L115"/>
    <mergeCell ref="M115:N115"/>
    <mergeCell ref="B112:C112"/>
    <mergeCell ref="D112:H112"/>
    <mergeCell ref="I112:J112"/>
    <mergeCell ref="K112:L112"/>
    <mergeCell ref="M112:N112"/>
    <mergeCell ref="B113:C113"/>
    <mergeCell ref="D113:H113"/>
    <mergeCell ref="I113:J113"/>
    <mergeCell ref="K113:L113"/>
    <mergeCell ref="M113:N113"/>
    <mergeCell ref="B110:C110"/>
    <mergeCell ref="D110:H110"/>
    <mergeCell ref="I110:J110"/>
    <mergeCell ref="K110:L110"/>
    <mergeCell ref="M110:N110"/>
    <mergeCell ref="B111:C111"/>
    <mergeCell ref="D111:H111"/>
    <mergeCell ref="I111:J111"/>
    <mergeCell ref="K111:L111"/>
    <mergeCell ref="M111:N111"/>
    <mergeCell ref="B108:C108"/>
    <mergeCell ref="D108:H108"/>
    <mergeCell ref="I108:J108"/>
    <mergeCell ref="K108:L108"/>
    <mergeCell ref="M108:N108"/>
    <mergeCell ref="B109:C109"/>
    <mergeCell ref="D109:H109"/>
    <mergeCell ref="I109:J109"/>
    <mergeCell ref="K109:L109"/>
    <mergeCell ref="M109:N109"/>
    <mergeCell ref="B106:C106"/>
    <mergeCell ref="D106:H106"/>
    <mergeCell ref="I106:J106"/>
    <mergeCell ref="K106:L106"/>
    <mergeCell ref="M106:N106"/>
    <mergeCell ref="B107:C107"/>
    <mergeCell ref="D107:H107"/>
    <mergeCell ref="I107:J107"/>
    <mergeCell ref="K107:L107"/>
    <mergeCell ref="M107:N107"/>
    <mergeCell ref="B104:C104"/>
    <mergeCell ref="D104:H104"/>
    <mergeCell ref="I104:J104"/>
    <mergeCell ref="K104:L104"/>
    <mergeCell ref="M104:N104"/>
    <mergeCell ref="B105:C105"/>
    <mergeCell ref="D105:H105"/>
    <mergeCell ref="I105:J105"/>
    <mergeCell ref="K105:L105"/>
    <mergeCell ref="M105:N105"/>
    <mergeCell ref="B102:C102"/>
    <mergeCell ref="D102:H102"/>
    <mergeCell ref="I102:J102"/>
    <mergeCell ref="K102:L102"/>
    <mergeCell ref="M102:N102"/>
    <mergeCell ref="B103:C103"/>
    <mergeCell ref="D103:H103"/>
    <mergeCell ref="I103:J103"/>
    <mergeCell ref="K103:L103"/>
    <mergeCell ref="M103:N103"/>
    <mergeCell ref="B100:C100"/>
    <mergeCell ref="D100:H100"/>
    <mergeCell ref="I100:J100"/>
    <mergeCell ref="K100:L100"/>
    <mergeCell ref="M100:N100"/>
    <mergeCell ref="B101:C101"/>
    <mergeCell ref="D101:H101"/>
    <mergeCell ref="I101:J101"/>
    <mergeCell ref="K101:L101"/>
    <mergeCell ref="M101:N101"/>
    <mergeCell ref="B98:C98"/>
    <mergeCell ref="D98:H98"/>
    <mergeCell ref="I98:J98"/>
    <mergeCell ref="K98:L98"/>
    <mergeCell ref="M98:N98"/>
    <mergeCell ref="B99:C99"/>
    <mergeCell ref="D99:H99"/>
    <mergeCell ref="I99:J99"/>
    <mergeCell ref="K99:L99"/>
    <mergeCell ref="M99:N99"/>
    <mergeCell ref="B96:C96"/>
    <mergeCell ref="D96:H96"/>
    <mergeCell ref="I96:J96"/>
    <mergeCell ref="K96:L96"/>
    <mergeCell ref="M96:N96"/>
    <mergeCell ref="B97:C97"/>
    <mergeCell ref="D97:H97"/>
    <mergeCell ref="I97:J97"/>
    <mergeCell ref="K97:L97"/>
    <mergeCell ref="M97:N97"/>
    <mergeCell ref="B94:C94"/>
    <mergeCell ref="D94:H94"/>
    <mergeCell ref="I94:J94"/>
    <mergeCell ref="K94:L94"/>
    <mergeCell ref="M94:N94"/>
    <mergeCell ref="B95:C95"/>
    <mergeCell ref="D95:H95"/>
    <mergeCell ref="I95:J95"/>
    <mergeCell ref="K95:L95"/>
    <mergeCell ref="M95:N95"/>
    <mergeCell ref="B92:C92"/>
    <mergeCell ref="D92:H92"/>
    <mergeCell ref="I92:J92"/>
    <mergeCell ref="K92:L92"/>
    <mergeCell ref="M92:N92"/>
    <mergeCell ref="B93:C93"/>
    <mergeCell ref="D93:H93"/>
    <mergeCell ref="I93:J93"/>
    <mergeCell ref="K93:L93"/>
    <mergeCell ref="M93:N93"/>
    <mergeCell ref="B91:C91"/>
    <mergeCell ref="D91:H91"/>
    <mergeCell ref="I91:J91"/>
    <mergeCell ref="K91:L91"/>
    <mergeCell ref="M91:N91"/>
    <mergeCell ref="B89:C89"/>
    <mergeCell ref="D89:H89"/>
    <mergeCell ref="I89:J89"/>
    <mergeCell ref="K89:L89"/>
    <mergeCell ref="M89:N89"/>
    <mergeCell ref="B90:C90"/>
    <mergeCell ref="D90:H90"/>
    <mergeCell ref="I90:J90"/>
    <mergeCell ref="K90:L90"/>
    <mergeCell ref="M90:N90"/>
    <mergeCell ref="B87:C87"/>
    <mergeCell ref="D87:H87"/>
    <mergeCell ref="I87:J87"/>
    <mergeCell ref="K87:L87"/>
    <mergeCell ref="M87:N87"/>
    <mergeCell ref="B88:C88"/>
    <mergeCell ref="D88:H88"/>
    <mergeCell ref="I88:J88"/>
    <mergeCell ref="K88:L88"/>
    <mergeCell ref="M88:N88"/>
    <mergeCell ref="B83:C83"/>
    <mergeCell ref="D83:H83"/>
    <mergeCell ref="I83:J83"/>
    <mergeCell ref="K83:L83"/>
    <mergeCell ref="M83:N83"/>
    <mergeCell ref="B84:C84"/>
    <mergeCell ref="D84:H84"/>
    <mergeCell ref="I84:J84"/>
    <mergeCell ref="K84:L84"/>
    <mergeCell ref="M84:N84"/>
    <mergeCell ref="B86:C86"/>
    <mergeCell ref="D86:H86"/>
    <mergeCell ref="I86:J86"/>
    <mergeCell ref="K86:L86"/>
    <mergeCell ref="M86:N86"/>
    <mergeCell ref="B85:C85"/>
    <mergeCell ref="D85:H85"/>
    <mergeCell ref="I85:J85"/>
    <mergeCell ref="K85:L85"/>
    <mergeCell ref="M85:N85"/>
    <mergeCell ref="I81:J81"/>
    <mergeCell ref="K81:L81"/>
    <mergeCell ref="M81:N81"/>
    <mergeCell ref="B82:C82"/>
    <mergeCell ref="D82:H82"/>
    <mergeCell ref="I82:J82"/>
    <mergeCell ref="K82:L82"/>
    <mergeCell ref="M82:N82"/>
    <mergeCell ref="B79:C79"/>
    <mergeCell ref="D79:H79"/>
    <mergeCell ref="I79:J79"/>
    <mergeCell ref="K79:L79"/>
    <mergeCell ref="M79:N79"/>
    <mergeCell ref="B80:C80"/>
    <mergeCell ref="D80:H80"/>
    <mergeCell ref="I80:J80"/>
    <mergeCell ref="K80:L80"/>
    <mergeCell ref="M80:N80"/>
    <mergeCell ref="B81:C81"/>
    <mergeCell ref="D81:H81"/>
    <mergeCell ref="K50:L50"/>
    <mergeCell ref="M50:N50"/>
    <mergeCell ref="B78:C78"/>
    <mergeCell ref="D78:H78"/>
    <mergeCell ref="I78:J78"/>
    <mergeCell ref="K78:L78"/>
    <mergeCell ref="M78:N78"/>
    <mergeCell ref="B49:C49"/>
    <mergeCell ref="D49:H49"/>
    <mergeCell ref="I49:J49"/>
    <mergeCell ref="K49:L49"/>
    <mergeCell ref="M49:N49"/>
    <mergeCell ref="B50:J50"/>
    <mergeCell ref="B51:C51"/>
    <mergeCell ref="D51:H51"/>
    <mergeCell ref="I51:J51"/>
    <mergeCell ref="K51:L51"/>
    <mergeCell ref="M51:N51"/>
    <mergeCell ref="B52:C52"/>
    <mergeCell ref="D52:H52"/>
    <mergeCell ref="I52:J52"/>
    <mergeCell ref="K52:L52"/>
    <mergeCell ref="M52:N52"/>
    <mergeCell ref="B53:C53"/>
    <mergeCell ref="B47:C47"/>
    <mergeCell ref="D47:H47"/>
    <mergeCell ref="I47:J47"/>
    <mergeCell ref="K47:L47"/>
    <mergeCell ref="M47:N47"/>
    <mergeCell ref="B48:C48"/>
    <mergeCell ref="D48:H48"/>
    <mergeCell ref="I48:J48"/>
    <mergeCell ref="K48:L48"/>
    <mergeCell ref="M48:N48"/>
    <mergeCell ref="B45:C45"/>
    <mergeCell ref="D45:H45"/>
    <mergeCell ref="I45:J45"/>
    <mergeCell ref="K45:L45"/>
    <mergeCell ref="M45:N45"/>
    <mergeCell ref="B46:C46"/>
    <mergeCell ref="D46:H46"/>
    <mergeCell ref="I46:J46"/>
    <mergeCell ref="K46:L46"/>
    <mergeCell ref="M46:N46"/>
    <mergeCell ref="B43:C43"/>
    <mergeCell ref="D43:H43"/>
    <mergeCell ref="I43:J43"/>
    <mergeCell ref="K43:L43"/>
    <mergeCell ref="M43:N43"/>
    <mergeCell ref="B44:C44"/>
    <mergeCell ref="D44:H44"/>
    <mergeCell ref="I44:J44"/>
    <mergeCell ref="K44:L44"/>
    <mergeCell ref="M44:N44"/>
    <mergeCell ref="B42:C42"/>
    <mergeCell ref="D42:H42"/>
    <mergeCell ref="I42:J42"/>
    <mergeCell ref="K42:L42"/>
    <mergeCell ref="M42:N42"/>
    <mergeCell ref="B40:C40"/>
    <mergeCell ref="D40:H40"/>
    <mergeCell ref="I40:J40"/>
    <mergeCell ref="K40:L40"/>
    <mergeCell ref="M40:N40"/>
    <mergeCell ref="B41:C41"/>
    <mergeCell ref="D41:H41"/>
    <mergeCell ref="I41:J41"/>
    <mergeCell ref="K41:L41"/>
    <mergeCell ref="M41:N41"/>
    <mergeCell ref="B38:C38"/>
    <mergeCell ref="D38:H38"/>
    <mergeCell ref="I38:J38"/>
    <mergeCell ref="K38:L38"/>
    <mergeCell ref="M38:N38"/>
    <mergeCell ref="B39:C39"/>
    <mergeCell ref="D39:H39"/>
    <mergeCell ref="I39:J39"/>
    <mergeCell ref="K39:L39"/>
    <mergeCell ref="M39:N39"/>
    <mergeCell ref="B37:C37"/>
    <mergeCell ref="D37:H37"/>
    <mergeCell ref="I37:J37"/>
    <mergeCell ref="K37:L37"/>
    <mergeCell ref="M37:N37"/>
    <mergeCell ref="D35:H35"/>
    <mergeCell ref="I35:J35"/>
    <mergeCell ref="K35:L35"/>
    <mergeCell ref="M35:N35"/>
    <mergeCell ref="B36:C36"/>
    <mergeCell ref="D36:H36"/>
    <mergeCell ref="I36:J36"/>
    <mergeCell ref="K36:L36"/>
    <mergeCell ref="M36:N36"/>
    <mergeCell ref="B35:C35"/>
    <mergeCell ref="B34:C34"/>
    <mergeCell ref="D34:H34"/>
    <mergeCell ref="I34:J34"/>
    <mergeCell ref="K34:L34"/>
    <mergeCell ref="M34:N34"/>
    <mergeCell ref="B32:C32"/>
    <mergeCell ref="D32:H32"/>
    <mergeCell ref="I32:J32"/>
    <mergeCell ref="K32:L32"/>
    <mergeCell ref="D27:H27"/>
    <mergeCell ref="I27:J27"/>
    <mergeCell ref="K27:L27"/>
    <mergeCell ref="B30:C30"/>
    <mergeCell ref="D30:H30"/>
    <mergeCell ref="I30:J30"/>
    <mergeCell ref="K30:L30"/>
    <mergeCell ref="M32:N32"/>
    <mergeCell ref="B33:C33"/>
    <mergeCell ref="D33:H33"/>
    <mergeCell ref="I33:J33"/>
    <mergeCell ref="K33:L33"/>
    <mergeCell ref="M33:N33"/>
    <mergeCell ref="D28:H28"/>
    <mergeCell ref="I28:J28"/>
    <mergeCell ref="K28:L28"/>
    <mergeCell ref="M28:N28"/>
    <mergeCell ref="B29:C29"/>
    <mergeCell ref="D29:H29"/>
    <mergeCell ref="I29:J29"/>
    <mergeCell ref="K29:L29"/>
    <mergeCell ref="M29:N29"/>
    <mergeCell ref="D166:G166"/>
    <mergeCell ref="D20:H20"/>
    <mergeCell ref="J160:K160"/>
    <mergeCell ref="J166:K166"/>
    <mergeCell ref="H166:I166"/>
    <mergeCell ref="H160:I160"/>
    <mergeCell ref="A159:N159"/>
    <mergeCell ref="M131:N131"/>
    <mergeCell ref="M132:N132"/>
    <mergeCell ref="M133:N133"/>
    <mergeCell ref="M135:N135"/>
    <mergeCell ref="A18:A22"/>
    <mergeCell ref="B24:C24"/>
    <mergeCell ref="D24:H24"/>
    <mergeCell ref="I24:J24"/>
    <mergeCell ref="M22:N22"/>
    <mergeCell ref="M30:N30"/>
    <mergeCell ref="B31:C31"/>
    <mergeCell ref="D31:H31"/>
    <mergeCell ref="I31:J31"/>
    <mergeCell ref="K31:L31"/>
    <mergeCell ref="M31:N31"/>
    <mergeCell ref="M27:N27"/>
    <mergeCell ref="B28:C28"/>
    <mergeCell ref="K25:L25"/>
    <mergeCell ref="M25:N25"/>
    <mergeCell ref="B21:C21"/>
    <mergeCell ref="B19:C19"/>
    <mergeCell ref="B20:C20"/>
    <mergeCell ref="K18:L18"/>
    <mergeCell ref="D6:H6"/>
    <mergeCell ref="I6:J6"/>
    <mergeCell ref="K6:L6"/>
    <mergeCell ref="M6:N6"/>
    <mergeCell ref="B7:C7"/>
    <mergeCell ref="D7:H7"/>
    <mergeCell ref="I7:J7"/>
    <mergeCell ref="K7:L7"/>
    <mergeCell ref="M7:N7"/>
    <mergeCell ref="B8:C8"/>
    <mergeCell ref="M9:N9"/>
    <mergeCell ref="B10:C10"/>
    <mergeCell ref="D10:H10"/>
    <mergeCell ref="I10:J10"/>
    <mergeCell ref="K10:L10"/>
    <mergeCell ref="M10:N10"/>
    <mergeCell ref="M11:N11"/>
    <mergeCell ref="K15:L15"/>
    <mergeCell ref="A4:A17"/>
    <mergeCell ref="B26:C26"/>
    <mergeCell ref="D26:H26"/>
    <mergeCell ref="I26:J26"/>
    <mergeCell ref="K26:L26"/>
    <mergeCell ref="M26:N26"/>
    <mergeCell ref="B27:C27"/>
    <mergeCell ref="M18:N18"/>
    <mergeCell ref="M19:N19"/>
    <mergeCell ref="M20:N20"/>
    <mergeCell ref="B18:C18"/>
    <mergeCell ref="D21:H21"/>
    <mergeCell ref="D18:H18"/>
    <mergeCell ref="D19:H19"/>
    <mergeCell ref="M21:N21"/>
    <mergeCell ref="I21:J21"/>
    <mergeCell ref="K21:L21"/>
    <mergeCell ref="I18:J18"/>
    <mergeCell ref="I19:J19"/>
    <mergeCell ref="K24:L24"/>
    <mergeCell ref="M24:N24"/>
    <mergeCell ref="B25:C25"/>
    <mergeCell ref="D25:H25"/>
    <mergeCell ref="I25:J25"/>
    <mergeCell ref="D8:H8"/>
    <mergeCell ref="I8:J8"/>
    <mergeCell ref="K8:L8"/>
    <mergeCell ref="B11:C11"/>
    <mergeCell ref="D11:H11"/>
    <mergeCell ref="I11:J11"/>
    <mergeCell ref="K11:L11"/>
    <mergeCell ref="M136:N136"/>
    <mergeCell ref="A138:N140"/>
    <mergeCell ref="A137:O137"/>
    <mergeCell ref="D53:H53"/>
    <mergeCell ref="I53:J53"/>
    <mergeCell ref="K53:L53"/>
    <mergeCell ref="M53:N53"/>
    <mergeCell ref="B54:C54"/>
    <mergeCell ref="D54:H54"/>
    <mergeCell ref="I54:J54"/>
    <mergeCell ref="K54:L54"/>
    <mergeCell ref="M54:N54"/>
    <mergeCell ref="B55:C55"/>
    <mergeCell ref="D55:H55"/>
    <mergeCell ref="I55:J55"/>
    <mergeCell ref="K55:L55"/>
    <mergeCell ref="M55:N55"/>
    <mergeCell ref="H142:H144"/>
    <mergeCell ref="J142:K142"/>
    <mergeCell ref="J144:K144"/>
    <mergeCell ref="M142:N142"/>
    <mergeCell ref="M144:N144"/>
    <mergeCell ref="D143:G143"/>
    <mergeCell ref="J143:K143"/>
    <mergeCell ref="D149:G149"/>
    <mergeCell ref="D150:G150"/>
    <mergeCell ref="J149:K149"/>
    <mergeCell ref="J150:K150"/>
    <mergeCell ref="M149:N149"/>
    <mergeCell ref="M150:N150"/>
    <mergeCell ref="R129:R130"/>
    <mergeCell ref="P129:P130"/>
    <mergeCell ref="O129:O130"/>
    <mergeCell ref="G129:H129"/>
    <mergeCell ref="D129:D130"/>
    <mergeCell ref="E129:E130"/>
    <mergeCell ref="F129:F130"/>
    <mergeCell ref="Q129:Q130"/>
    <mergeCell ref="A127:N128"/>
    <mergeCell ref="B129:B130"/>
    <mergeCell ref="C129:C130"/>
    <mergeCell ref="M129:N130"/>
    <mergeCell ref="A129:A130"/>
    <mergeCell ref="K129:L129"/>
    <mergeCell ref="I129:J129"/>
    <mergeCell ref="I174:J174"/>
    <mergeCell ref="K174:L174"/>
    <mergeCell ref="M174:N174"/>
    <mergeCell ref="D175:G175"/>
    <mergeCell ref="A1:O1"/>
    <mergeCell ref="A2:O2"/>
    <mergeCell ref="B3:C3"/>
    <mergeCell ref="D3:H3"/>
    <mergeCell ref="I3:J3"/>
    <mergeCell ref="K3:L3"/>
    <mergeCell ref="M3:N3"/>
    <mergeCell ref="D22:H22"/>
    <mergeCell ref="A23:A50"/>
    <mergeCell ref="D141:G141"/>
    <mergeCell ref="J141:K141"/>
    <mergeCell ref="M141:N141"/>
    <mergeCell ref="J157:K157"/>
    <mergeCell ref="M157:N157"/>
    <mergeCell ref="D157:G157"/>
    <mergeCell ref="A142:A144"/>
    <mergeCell ref="B142:B144"/>
    <mergeCell ref="C142:C144"/>
    <mergeCell ref="D142:G142"/>
    <mergeCell ref="D144:G144"/>
    <mergeCell ref="C153:C155"/>
    <mergeCell ref="D153:G153"/>
    <mergeCell ref="J153:K153"/>
    <mergeCell ref="M153:N153"/>
    <mergeCell ref="B182:O182"/>
    <mergeCell ref="M179:N179"/>
    <mergeCell ref="B180:O180"/>
    <mergeCell ref="K172:L172"/>
    <mergeCell ref="A167:N167"/>
    <mergeCell ref="A168:N168"/>
    <mergeCell ref="A171:N171"/>
    <mergeCell ref="M172:N172"/>
    <mergeCell ref="I172:J172"/>
    <mergeCell ref="B181:O181"/>
    <mergeCell ref="D178:G178"/>
    <mergeCell ref="D172:G172"/>
    <mergeCell ref="M178:N178"/>
    <mergeCell ref="K178:L178"/>
    <mergeCell ref="I178:J178"/>
    <mergeCell ref="D173:G173"/>
    <mergeCell ref="I173:J173"/>
    <mergeCell ref="K173:L173"/>
    <mergeCell ref="M173:N173"/>
    <mergeCell ref="D174:G174"/>
    <mergeCell ref="D161:G161"/>
    <mergeCell ref="H161:I161"/>
    <mergeCell ref="J161:K161"/>
    <mergeCell ref="D154:G154"/>
    <mergeCell ref="D155:G155"/>
    <mergeCell ref="J154:K154"/>
    <mergeCell ref="J155:K155"/>
    <mergeCell ref="D160:G160"/>
    <mergeCell ref="D146:G146"/>
    <mergeCell ref="D147:G147"/>
    <mergeCell ref="J146:K146"/>
    <mergeCell ref="J147:K147"/>
    <mergeCell ref="D148:G148"/>
    <mergeCell ref="J148:K148"/>
    <mergeCell ref="D162:G162"/>
    <mergeCell ref="H162:I162"/>
    <mergeCell ref="J162:K162"/>
    <mergeCell ref="D163:G163"/>
    <mergeCell ref="H163:I163"/>
    <mergeCell ref="J163:K163"/>
    <mergeCell ref="D165:G165"/>
    <mergeCell ref="H165:I165"/>
    <mergeCell ref="J165:K165"/>
    <mergeCell ref="D164:G164"/>
    <mergeCell ref="H164:I164"/>
    <mergeCell ref="J164:K164"/>
    <mergeCell ref="I175:J175"/>
    <mergeCell ref="K175:L175"/>
    <mergeCell ref="M175:N175"/>
    <mergeCell ref="D177:G177"/>
    <mergeCell ref="I177:J177"/>
    <mergeCell ref="K177:L177"/>
    <mergeCell ref="M177:N177"/>
    <mergeCell ref="D176:G176"/>
    <mergeCell ref="I176:J176"/>
    <mergeCell ref="K176:L176"/>
    <mergeCell ref="M176:N176"/>
    <mergeCell ref="M58:N58"/>
    <mergeCell ref="B59:C59"/>
    <mergeCell ref="D59:H59"/>
    <mergeCell ref="I59:J59"/>
    <mergeCell ref="K59:L59"/>
    <mergeCell ref="M59:N59"/>
    <mergeCell ref="B56:C56"/>
    <mergeCell ref="D56:H56"/>
    <mergeCell ref="I56:J56"/>
    <mergeCell ref="K56:L56"/>
    <mergeCell ref="M56:N56"/>
    <mergeCell ref="B57:C57"/>
    <mergeCell ref="D57:H57"/>
    <mergeCell ref="I57:J57"/>
    <mergeCell ref="K57:L57"/>
    <mergeCell ref="M57:N57"/>
    <mergeCell ref="M65:N65"/>
    <mergeCell ref="B77:C77"/>
    <mergeCell ref="D77:H77"/>
    <mergeCell ref="I77:J77"/>
    <mergeCell ref="B60:C60"/>
    <mergeCell ref="D60:H60"/>
    <mergeCell ref="I60:J60"/>
    <mergeCell ref="K60:L60"/>
    <mergeCell ref="M60:N60"/>
    <mergeCell ref="B61:C61"/>
    <mergeCell ref="D61:H61"/>
    <mergeCell ref="I61:J61"/>
    <mergeCell ref="K61:L61"/>
    <mergeCell ref="M61:N61"/>
    <mergeCell ref="M77:N77"/>
    <mergeCell ref="M62:N62"/>
    <mergeCell ref="B63:C63"/>
    <mergeCell ref="D63:H63"/>
    <mergeCell ref="I63:J63"/>
    <mergeCell ref="K63:L63"/>
    <mergeCell ref="M63:N63"/>
    <mergeCell ref="B64:C64"/>
    <mergeCell ref="D64:H64"/>
    <mergeCell ref="I64:J64"/>
    <mergeCell ref="K64:L64"/>
    <mergeCell ref="M64:N64"/>
    <mergeCell ref="K77:L77"/>
    <mergeCell ref="M134:N134"/>
    <mergeCell ref="A151:A152"/>
    <mergeCell ref="B151:B152"/>
    <mergeCell ref="C151:C152"/>
    <mergeCell ref="D151:G151"/>
    <mergeCell ref="D152:G152"/>
    <mergeCell ref="H151:H152"/>
    <mergeCell ref="J151:K151"/>
    <mergeCell ref="J152:K152"/>
    <mergeCell ref="M151:N151"/>
    <mergeCell ref="M152:N152"/>
    <mergeCell ref="M143:N143"/>
    <mergeCell ref="M146:N146"/>
    <mergeCell ref="M147:N147"/>
    <mergeCell ref="B65:C65"/>
    <mergeCell ref="D65:H65"/>
    <mergeCell ref="I65:J65"/>
    <mergeCell ref="A51:A77"/>
    <mergeCell ref="B62:C62"/>
    <mergeCell ref="D62:H62"/>
    <mergeCell ref="I62:J62"/>
    <mergeCell ref="K62:L62"/>
    <mergeCell ref="B66:C66"/>
    <mergeCell ref="D66:H66"/>
    <mergeCell ref="I66:J66"/>
    <mergeCell ref="K66:L66"/>
    <mergeCell ref="B76:C76"/>
    <mergeCell ref="D76:H76"/>
    <mergeCell ref="I76:J76"/>
    <mergeCell ref="K76:L76"/>
    <mergeCell ref="K73:L73"/>
    <mergeCell ref="K65:L65"/>
    <mergeCell ref="B58:C58"/>
    <mergeCell ref="D58:H58"/>
    <mergeCell ref="I58:J58"/>
    <mergeCell ref="K58:L58"/>
    <mergeCell ref="M66:N66"/>
    <mergeCell ref="B67:C67"/>
    <mergeCell ref="D67:H67"/>
    <mergeCell ref="I67:J67"/>
    <mergeCell ref="K67:L67"/>
    <mergeCell ref="M67:N67"/>
    <mergeCell ref="B68:C68"/>
    <mergeCell ref="D68:H68"/>
    <mergeCell ref="I68:J68"/>
    <mergeCell ref="K68:L68"/>
    <mergeCell ref="M68:N68"/>
    <mergeCell ref="M76:N76"/>
    <mergeCell ref="B69:C69"/>
    <mergeCell ref="D69:H69"/>
    <mergeCell ref="I69:J69"/>
    <mergeCell ref="K69:L69"/>
    <mergeCell ref="M69:N69"/>
    <mergeCell ref="B70:C70"/>
    <mergeCell ref="D70:H70"/>
    <mergeCell ref="I70:J70"/>
    <mergeCell ref="K70:L70"/>
    <mergeCell ref="M70:N70"/>
    <mergeCell ref="B71:C71"/>
    <mergeCell ref="D71:H71"/>
    <mergeCell ref="I71:J71"/>
    <mergeCell ref="K71:L71"/>
    <mergeCell ref="M71:N71"/>
    <mergeCell ref="B72:C72"/>
    <mergeCell ref="D72:H72"/>
    <mergeCell ref="I72:J72"/>
    <mergeCell ref="K72:L72"/>
    <mergeCell ref="M72:N72"/>
    <mergeCell ref="B73:C73"/>
    <mergeCell ref="D73:H73"/>
    <mergeCell ref="I73:J73"/>
    <mergeCell ref="M73:N73"/>
    <mergeCell ref="B74:C74"/>
    <mergeCell ref="D74:H74"/>
    <mergeCell ref="I74:J74"/>
    <mergeCell ref="K74:L74"/>
    <mergeCell ref="M74:N74"/>
    <mergeCell ref="B75:C75"/>
    <mergeCell ref="D75:H75"/>
    <mergeCell ref="I75:J75"/>
    <mergeCell ref="K75:L75"/>
    <mergeCell ref="M75:N75"/>
    <mergeCell ref="A156:A157"/>
    <mergeCell ref="B156:B157"/>
    <mergeCell ref="C156:C157"/>
    <mergeCell ref="D156:G156"/>
    <mergeCell ref="H156:H157"/>
    <mergeCell ref="J156:K156"/>
    <mergeCell ref="M156:N156"/>
    <mergeCell ref="A145:A147"/>
    <mergeCell ref="B145:B147"/>
    <mergeCell ref="C145:C147"/>
    <mergeCell ref="D145:G145"/>
    <mergeCell ref="J145:K145"/>
    <mergeCell ref="M145:N145"/>
    <mergeCell ref="H145:H147"/>
    <mergeCell ref="H148:H150"/>
    <mergeCell ref="H153:H155"/>
    <mergeCell ref="M155:N155"/>
    <mergeCell ref="M154:N154"/>
    <mergeCell ref="A148:A150"/>
    <mergeCell ref="B148:B150"/>
    <mergeCell ref="C148:C150"/>
    <mergeCell ref="M148:N148"/>
    <mergeCell ref="A153:A155"/>
    <mergeCell ref="B153:B15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bojchenko.tatyana</cp:lastModifiedBy>
  <cp:revision>29</cp:revision>
  <cp:lastPrinted>2025-03-19T09:09:50Z</cp:lastPrinted>
  <dcterms:created xsi:type="dcterms:W3CDTF">2006-09-16T00:00:00Z</dcterms:created>
  <dcterms:modified xsi:type="dcterms:W3CDTF">2026-05-13T12:51:50Z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