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6" windowHeight="7152"/>
  </bookViews>
  <sheets>
    <sheet name="Лист2" sheetId="2" r:id="rId1"/>
    <sheet name="Лист3" sheetId="3" r:id="rId2"/>
    <sheet name="Лист1" sheetId="4" r:id="rId3"/>
  </sheets>
  <calcPr calcId="145621"/>
</workbook>
</file>

<file path=xl/calcChain.xml><?xml version="1.0" encoding="utf-8"?>
<calcChain xmlns="http://schemas.openxmlformats.org/spreadsheetml/2006/main">
  <c r="O20" i="2" l="1"/>
  <c r="O19" i="2" l="1"/>
  <c r="O16" i="2"/>
  <c r="O14" i="2"/>
  <c r="O15" i="2"/>
</calcChain>
</file>

<file path=xl/sharedStrings.xml><?xml version="1.0" encoding="utf-8"?>
<sst xmlns="http://schemas.openxmlformats.org/spreadsheetml/2006/main" count="43" uniqueCount="33">
  <si>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</si>
  <si>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</si>
  <si>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</si>
  <si>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</si>
  <si>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</si>
  <si>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</si>
  <si>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</si>
  <si>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</si>
  <si>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</si>
  <si>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407</t>
  </si>
  <si>
    <t>_____________О.В. Тарелкина</t>
  </si>
  <si>
    <t>Наименование и Код ОКПД2</t>
  </si>
  <si>
    <t xml:space="preserve">Цена из реестра контрактов, руб. </t>
  </si>
  <si>
    <t>Цена из распоряж КГЗ №100-р, руб.</t>
  </si>
  <si>
    <t>Цена из реестра товаров, руб.</t>
  </si>
  <si>
    <t>Наименование товара</t>
  </si>
  <si>
    <t>Стоимость  с НДС, руб.</t>
  </si>
  <si>
    <t>шт</t>
  </si>
  <si>
    <t>Наименьшая цена с НДС, руб.</t>
  </si>
  <si>
    <t>Наименьшая цена за ед. из столбцов             с 6-12, руб.</t>
  </si>
  <si>
    <t>Картридж для электрографических печатающих устройств</t>
  </si>
  <si>
    <t>26.20.40.190</t>
  </si>
  <si>
    <t xml:space="preserve">Источник 1 Коммерческое предложение Вх № 91-2026 от
30.04.2026
</t>
  </si>
  <si>
    <t>Источник 2 Коммерческое предложение  Вх № 93-2026 от
30.04.2026</t>
  </si>
  <si>
    <t>Источник 3 Коммерческое предложение  Вх № 94-2026 от
04.05.2026</t>
  </si>
  <si>
    <t>Источник 1 Коммерческое предложение Вх № 92-2026 от
30.04.2026</t>
  </si>
  <si>
    <t>Источник 2 Коммерческое предложение  Вх № 93/1-2026 от
30.04.2026</t>
  </si>
  <si>
    <t>Источник 3 Коммерческое предложение  Вх № 94/1-2026 от
04.05.2026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</si>
  <si>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В соответствии с Постановление Правительства Российской Федерации от 23 декабря 2024 г. N 1875: если объект закупки включает товары (в т.ч. поставляемые при выполнении работ, оказании услуг), указанные в позициях 1 - 145 Приложения № 1 и (или) позициях 1 - 433 Приложения № 2 к ПП 1875, то действуют следующие особенности определения НМЦК (цены контракта, заключаемого с единственным поставщиком (подрядчиком, исполнителем) при применении метода сопоставимых рыночных цен (анализа рынка) (подп. “в” п. 7 ПП 1875):
o при определении идентичности и однородности таких товаров учитываются только товары из ЕАЭС;
o заказчик направляет запрос о предоставлении информации о цене товаров, указанных в позициях 1-145 Приложения N 1, позициях 1 - 432 Приложения № 2 к ПП 1875, не менее чем 3 субъектам деятельности в сфере промышленности, информация о которых включена в ГИСП. Если в ГИСП есть информация менее чем о 3 субъектах деятельности в сфере промышленности, осуществляющих производство товара, заказчик также направляет запрос поставщикам, осуществляющим поставку идентичных (при их отсутствии - однородных) товаров, происходящих из товарах содержится в реестре контрактов ЕИС. Заказчиком были направлнены запрсы ценовых предложений  субъектам деятельности в сфере промышленности, информация о которых включена в ГИСП (Исх №407/2026-185 ООО "ПК Политон Тех"), а также потенциальным поставщикам, обладающим опытом поставок соответствующих товаров. Исх. запросы от 30.04.26г №407/2026-184,186,187,188,189. На запросы были получены КП: Вх №91-2026 - 95-2026 от 30.04.2026 и 04.05.2026 и произведен расчет НМЦК.</t>
  </si>
  <si>
    <t>Расчет составил: _________________ А. Г. Ничутина</t>
  </si>
  <si>
    <t>Поставка картриджей для электрографических печатающих устройств для нужд ГБОУ школа № 407 Пушкинского района Санкт-Петербурга в 2026 г.</t>
  </si>
  <si>
    <t xml:space="preserve">СОГЛАСОВАНО
Начальник отдела образования
администрации Пушкинского района
Санкт-Петербурга
____________________ И.Н. Орловская
«____» __________ 2026 г.
</t>
  </si>
  <si>
    <t>«____» 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</si>
</sst>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7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0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2" fillId="0" borderId="6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 shrinkToFit="1"/>
    </xf>
    <xf numFmtId="0" fontId="17" fillId="0" borderId="4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1" fontId="16" fillId="0" borderId="16" xfId="0" applyNumberFormat="1" applyFont="1" applyFill="1" applyBorder="1" applyAlignment="1">
      <alignment horizontal="center" vertical="center" shrinkToFit="1"/>
    </xf>
    <xf numFmtId="1" fontId="16" fillId="0" borderId="10" xfId="0" applyNumberFormat="1" applyFont="1" applyFill="1" applyBorder="1" applyAlignment="1">
      <alignment horizontal="center" vertical="center" shrinkToFit="1"/>
    </xf>
    <xf numFmtId="4" fontId="16" fillId="0" borderId="0" xfId="0" applyNumberFormat="1" applyFont="1" applyFill="1" applyBorder="1" applyAlignment="1">
      <alignment horizontal="center" vertical="center" shrinkToFit="1"/>
    </xf>
    <xf numFmtId="4" fontId="16" fillId="0" borderId="5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left" vertical="center" wrapText="1"/>
    </xf>
    <xf numFmtId="0" fontId="15" fillId="0" borderId="4" xfId="0" applyNumberFormat="1" applyFont="1" applyBorder="1" applyAlignment="1">
      <alignment horizontal="center" vertical="center" wrapText="1"/>
    </xf>
    <xf numFmtId="1" fontId="16" fillId="0" borderId="14" xfId="0" applyNumberFormat="1" applyFont="1" applyFill="1" applyBorder="1" applyAlignment="1">
      <alignment horizontal="center" vertical="center" shrinkToFit="1"/>
    </xf>
    <xf numFmtId="1" fontId="16" fillId="0" borderId="18" xfId="0" applyNumberFormat="1" applyFont="1" applyFill="1" applyBorder="1" applyAlignment="1">
      <alignment horizontal="center" vertical="center" shrinkToFit="1"/>
    </xf>
    <xf numFmtId="4" fontId="19" fillId="0" borderId="6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4" fontId="21" fillId="0" borderId="4" xfId="0" applyNumberFormat="1" applyFont="1" applyBorder="1" applyAlignment="1">
      <alignment horizontal="center" vertical="center" wrapText="1"/>
    </xf>
    <xf numFmtId="0" fontId="21" fillId="0" borderId="4" xfId="0" applyNumberFormat="1" applyFont="1" applyBorder="1" applyAlignment="1">
      <alignment horizontal="center" vertical="center" wrapText="1"/>
    </xf>
    <xf numFmtId="0" fontId="21" fillId="0" borderId="3" xfId="0" applyNumberFormat="1" applyFont="1" applyBorder="1" applyAlignment="1">
      <alignment horizontal="center" vertical="center" wrapText="1"/>
    </xf>
    <xf numFmtId="4" fontId="5" fillId="0" borderId="17" xfId="0" applyNumberFormat="1" applyFont="1" applyFill="1" applyBorder="1" applyAlignment="1">
      <alignment horizontal="center" vertical="center" shrinkToFit="1"/>
    </xf>
    <xf numFmtId="4" fontId="5" fillId="0" borderId="23" xfId="0" applyNumberFormat="1" applyFont="1" applyFill="1" applyBorder="1" applyAlignment="1">
      <alignment horizontal="center" vertical="center" shrinkToFit="1"/>
    </xf>
    <xf numFmtId="0" fontId="21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wrapText="1"/>
    </xf>
    <xf numFmtId="1" fontId="16" fillId="0" borderId="21" xfId="0" applyNumberFormat="1" applyFont="1" applyFill="1" applyBorder="1" applyAlignment="1">
      <alignment horizontal="center" vertical="center" shrinkToFit="1"/>
    </xf>
    <xf numFmtId="1" fontId="16" fillId="0" borderId="22" xfId="0" applyNumberFormat="1" applyFont="1" applyFill="1" applyBorder="1" applyAlignment="1">
      <alignment horizontal="center" vertical="center" shrinkToFit="1"/>
    </xf>
    <xf numFmtId="4" fontId="16" fillId="0" borderId="19" xfId="0" applyNumberFormat="1" applyFont="1" applyFill="1" applyBorder="1" applyAlignment="1">
      <alignment horizontal="center" vertical="center" shrinkToFit="1"/>
    </xf>
    <xf numFmtId="4" fontId="16" fillId="0" borderId="20" xfId="0" applyNumberFormat="1" applyFont="1" applyFill="1" applyBorder="1" applyAlignment="1">
      <alignment horizontal="center" vertical="center" shrinkToFit="1"/>
    </xf>
    <xf numFmtId="4" fontId="16" fillId="0" borderId="15" xfId="0" applyNumberFormat="1" applyFont="1" applyFill="1" applyBorder="1" applyAlignment="1">
      <alignment horizontal="center" vertical="center" shrinkToFit="1"/>
    </xf>
    <xf numFmtId="1" fontId="16" fillId="0" borderId="16" xfId="0" applyNumberFormat="1" applyFont="1" applyFill="1" applyBorder="1" applyAlignment="1">
      <alignment horizontal="center" vertical="center" shrinkToFit="1"/>
    </xf>
    <xf numFmtId="1" fontId="16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1" fontId="11" fillId="0" borderId="16" xfId="0" applyNumberFormat="1" applyFont="1" applyFill="1" applyBorder="1" applyAlignment="1">
      <alignment horizontal="center" vertical="center" shrinkToFit="1"/>
    </xf>
    <xf numFmtId="1" fontId="11" fillId="0" borderId="1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0</xdr:rowOff>
    </xdr:from>
    <xdr:to>
      <xdr:col>24</xdr:col>
      <xdr:colOff>16508</xdr:colOff>
      <xdr:row>45</xdr:row>
      <xdr:rowOff>713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0"/>
          <a:ext cx="14631668" cy="8230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A7" zoomScaleNormal="100" workbookViewId="0">
      <selection activeCell="B14" sqref="B14"/>
    </sheetView>
  </sheetViews>
  <sheetFormatPr defaultRowHeight="14.4" x14ac:dyDescent="0.3"/>
  <cols>
    <col min="1" max="1" width="7.33203125" customWidth="1"/>
    <col min="2" max="2" width="32.5546875" customWidth="1"/>
    <col min="3" max="3" width="16" customWidth="1"/>
    <col min="4" max="4" width="9.88671875" customWidth="1"/>
    <col min="5" max="5" width="5.5546875" customWidth="1"/>
    <col min="6" max="6" width="10.6640625" customWidth="1"/>
    <col min="7" max="7" width="14.44140625" customWidth="1"/>
    <col min="8" max="8" width="14" customWidth="1"/>
    <col min="9" max="9" width="13.6640625" customWidth="1"/>
    <col min="10" max="10" width="10.109375" customWidth="1"/>
    <col min="11" max="11" width="9.6640625" customWidth="1"/>
    <col min="12" max="12" width="9.44140625" customWidth="1"/>
    <col min="13" max="13" width="9.6640625" customWidth="1"/>
    <col min="14" max="14" width="14.5546875" customWidth="1"/>
    <col min="15" max="15" width="21.33203125" customWidth="1"/>
    <col min="16" max="16" width="0.5546875" customWidth="1"/>
    <col min="17" max="17" width="9.109375" customWidth="1"/>
    <col min="18" max="18" width="12.33203125" customWidth="1"/>
  </cols>
  <sheetData>
    <row r="1" spans="1:18" ht="14.4" customHeight="1" x14ac:dyDescent="0.3">
      <c r="A1" s="4"/>
      <c r="B1" s="51" t="s">
        <v>31</v>
      </c>
      <c r="C1" s="51"/>
      <c r="D1" s="2"/>
      <c r="E1" s="4"/>
      <c r="F1" s="6"/>
      <c r="G1" s="4"/>
      <c r="H1" s="6"/>
      <c r="I1" s="6"/>
      <c r="J1" s="1" t="s">
        <v>0</v>
      </c>
      <c r="K1" s="2"/>
      <c r="L1" s="2"/>
      <c r="M1" s="2"/>
      <c r="N1" s="2"/>
      <c r="O1" s="2"/>
      <c r="P1" s="2"/>
      <c r="Q1" s="2"/>
      <c r="R1" s="2"/>
    </row>
    <row r="2" spans="1:18" x14ac:dyDescent="0.3">
      <c r="A2" s="4"/>
      <c r="B2" s="51"/>
      <c r="C2" s="51"/>
      <c r="D2" s="2"/>
      <c r="E2" s="4"/>
      <c r="F2" s="6"/>
      <c r="G2" s="4"/>
      <c r="H2" s="6"/>
      <c r="I2" s="6"/>
      <c r="J2" s="3" t="s">
        <v>9</v>
      </c>
      <c r="K2" s="2"/>
      <c r="L2" s="2"/>
      <c r="M2" s="2"/>
      <c r="N2" s="2"/>
      <c r="O2" s="2"/>
      <c r="P2" s="2"/>
      <c r="Q2" s="2"/>
      <c r="R2" s="2"/>
    </row>
    <row r="3" spans="1:18" x14ac:dyDescent="0.3">
      <c r="A3" s="4"/>
      <c r="B3" s="51"/>
      <c r="C3" s="51"/>
      <c r="D3" s="2"/>
      <c r="E3" s="4"/>
      <c r="F3" s="6"/>
      <c r="G3" s="4"/>
      <c r="H3" s="6"/>
      <c r="I3" s="6"/>
      <c r="J3" s="3" t="s">
        <v>6</v>
      </c>
      <c r="K3" s="2"/>
      <c r="L3" s="2"/>
      <c r="M3" s="2"/>
      <c r="N3" s="2"/>
      <c r="O3" s="2"/>
      <c r="P3" s="2"/>
      <c r="Q3" s="2"/>
      <c r="R3" s="2"/>
    </row>
    <row r="4" spans="1:18" x14ac:dyDescent="0.3">
      <c r="A4" s="4"/>
      <c r="B4" s="51"/>
      <c r="C4" s="51"/>
      <c r="D4" s="2"/>
      <c r="E4" s="4"/>
      <c r="F4" s="6"/>
      <c r="G4" s="4"/>
      <c r="H4" s="6"/>
      <c r="I4" s="6"/>
      <c r="J4" s="3"/>
      <c r="K4" s="2"/>
      <c r="L4" s="2"/>
      <c r="M4" s="2"/>
      <c r="N4" s="2"/>
      <c r="O4" s="2"/>
      <c r="P4" s="2"/>
      <c r="Q4" s="2"/>
      <c r="R4" s="2"/>
    </row>
    <row r="5" spans="1:18" x14ac:dyDescent="0.3">
      <c r="A5" s="4"/>
      <c r="B5" s="51"/>
      <c r="C5" s="51"/>
      <c r="D5" s="2"/>
      <c r="E5" s="4"/>
      <c r="F5" s="6"/>
      <c r="G5" s="4"/>
      <c r="H5" s="6"/>
      <c r="I5" s="6"/>
      <c r="J5" s="3" t="s">
        <v>10</v>
      </c>
      <c r="K5" s="2"/>
      <c r="L5" s="2"/>
      <c r="M5" s="2"/>
      <c r="N5" s="2"/>
      <c r="O5" s="2"/>
      <c r="P5" s="2"/>
      <c r="Q5" s="2"/>
      <c r="R5" s="2"/>
    </row>
    <row r="6" spans="1:18" ht="25.8" customHeight="1" x14ac:dyDescent="0.3">
      <c r="A6" s="4"/>
      <c r="B6" s="51"/>
      <c r="C6" s="51"/>
      <c r="D6" s="2"/>
      <c r="E6" s="4"/>
      <c r="F6" s="6"/>
      <c r="G6" s="4"/>
      <c r="H6" s="6"/>
      <c r="I6" s="6"/>
      <c r="J6" s="3" t="s">
        <v>32</v>
      </c>
      <c r="K6" s="2"/>
      <c r="L6" s="2"/>
      <c r="M6" s="2"/>
      <c r="N6" s="2"/>
      <c r="O6" s="2"/>
      <c r="P6" s="2"/>
      <c r="Q6" s="2"/>
      <c r="R6" s="2"/>
    </row>
    <row r="7" spans="1:18" ht="16.2" customHeight="1" x14ac:dyDescent="0.3">
      <c r="A7" s="59" t="s">
        <v>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2"/>
      <c r="Q7" s="2"/>
      <c r="R7" s="2"/>
    </row>
    <row r="8" spans="1:18" ht="43.8" customHeight="1" x14ac:dyDescent="0.3">
      <c r="A8" s="63" t="s">
        <v>30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7"/>
      <c r="Q8" s="7"/>
      <c r="R8" s="7"/>
    </row>
    <row r="9" spans="1:18" ht="14.4" customHeight="1" x14ac:dyDescent="0.3">
      <c r="A9" s="85" t="s">
        <v>1</v>
      </c>
      <c r="B9" s="86" t="s">
        <v>15</v>
      </c>
      <c r="C9" s="87" t="s">
        <v>11</v>
      </c>
      <c r="D9" s="66" t="s">
        <v>2</v>
      </c>
      <c r="E9" s="73" t="s">
        <v>3</v>
      </c>
      <c r="F9" s="78"/>
      <c r="G9" s="73" t="s">
        <v>4</v>
      </c>
      <c r="H9" s="74"/>
      <c r="I9" s="74"/>
      <c r="J9" s="60" t="s">
        <v>18</v>
      </c>
      <c r="K9" s="60" t="s">
        <v>14</v>
      </c>
      <c r="L9" s="60" t="s">
        <v>12</v>
      </c>
      <c r="M9" s="60" t="s">
        <v>13</v>
      </c>
      <c r="N9" s="60" t="s">
        <v>19</v>
      </c>
      <c r="O9" s="60" t="s">
        <v>16</v>
      </c>
      <c r="P9" s="2"/>
      <c r="Q9" s="2"/>
      <c r="R9" s="2"/>
    </row>
    <row r="10" spans="1:18" ht="6.6" customHeight="1" x14ac:dyDescent="0.3">
      <c r="A10" s="85"/>
      <c r="B10" s="86"/>
      <c r="C10" s="88"/>
      <c r="D10" s="67"/>
      <c r="E10" s="79"/>
      <c r="F10" s="80"/>
      <c r="G10" s="75"/>
      <c r="H10" s="76"/>
      <c r="I10" s="76"/>
      <c r="J10" s="61"/>
      <c r="K10" s="61"/>
      <c r="L10" s="61"/>
      <c r="M10" s="61"/>
      <c r="N10" s="61"/>
      <c r="O10" s="61"/>
      <c r="P10" s="2"/>
      <c r="Q10" s="2"/>
      <c r="R10" s="2"/>
    </row>
    <row r="11" spans="1:18" ht="14.4" customHeight="1" x14ac:dyDescent="0.3">
      <c r="A11" s="85"/>
      <c r="B11" s="86"/>
      <c r="C11" s="88"/>
      <c r="D11" s="67"/>
      <c r="E11" s="79"/>
      <c r="F11" s="80"/>
      <c r="G11" s="64" t="s">
        <v>22</v>
      </c>
      <c r="H11" s="64" t="s">
        <v>23</v>
      </c>
      <c r="I11" s="64" t="s">
        <v>24</v>
      </c>
      <c r="J11" s="61"/>
      <c r="K11" s="61"/>
      <c r="L11" s="61"/>
      <c r="M11" s="61"/>
      <c r="N11" s="61"/>
      <c r="O11" s="61"/>
      <c r="P11" s="2"/>
      <c r="Q11" s="2"/>
      <c r="R11" s="2"/>
    </row>
    <row r="12" spans="1:18" ht="37.799999999999997" customHeight="1" x14ac:dyDescent="0.3">
      <c r="A12" s="85"/>
      <c r="B12" s="86"/>
      <c r="C12" s="89"/>
      <c r="D12" s="68"/>
      <c r="E12" s="81"/>
      <c r="F12" s="82"/>
      <c r="G12" s="65"/>
      <c r="H12" s="65"/>
      <c r="I12" s="65"/>
      <c r="J12" s="62"/>
      <c r="K12" s="62"/>
      <c r="L12" s="62"/>
      <c r="M12" s="62"/>
      <c r="N12" s="62"/>
      <c r="O12" s="62"/>
      <c r="P12" s="2"/>
      <c r="Q12" s="2"/>
      <c r="R12" s="2"/>
    </row>
    <row r="13" spans="1:18" ht="18" customHeight="1" x14ac:dyDescent="0.3">
      <c r="A13" s="11">
        <v>1</v>
      </c>
      <c r="B13" s="12">
        <v>2</v>
      </c>
      <c r="C13" s="10">
        <v>3</v>
      </c>
      <c r="D13" s="13">
        <v>4</v>
      </c>
      <c r="E13" s="83">
        <v>5</v>
      </c>
      <c r="F13" s="84"/>
      <c r="G13" s="8">
        <v>6</v>
      </c>
      <c r="H13" s="8">
        <v>7</v>
      </c>
      <c r="I13" s="8">
        <v>8</v>
      </c>
      <c r="J13" s="9">
        <v>9</v>
      </c>
      <c r="K13" s="9">
        <v>10</v>
      </c>
      <c r="L13" s="9">
        <v>11</v>
      </c>
      <c r="M13" s="9">
        <v>12</v>
      </c>
      <c r="N13" s="9">
        <v>13</v>
      </c>
      <c r="O13" s="9">
        <v>14</v>
      </c>
    </row>
    <row r="14" spans="1:18" ht="30.6" customHeight="1" x14ac:dyDescent="0.3">
      <c r="A14" s="11"/>
      <c r="B14" s="31" t="s">
        <v>20</v>
      </c>
      <c r="C14" s="30" t="s">
        <v>21</v>
      </c>
      <c r="D14" s="22" t="s">
        <v>17</v>
      </c>
      <c r="E14" s="57">
        <v>6</v>
      </c>
      <c r="F14" s="58"/>
      <c r="G14" s="43">
        <v>1105</v>
      </c>
      <c r="H14" s="43">
        <v>969.3</v>
      </c>
      <c r="I14" s="43">
        <v>1124.3900000000001</v>
      </c>
      <c r="J14" s="44">
        <v>969.3</v>
      </c>
      <c r="K14" s="44"/>
      <c r="L14" s="45"/>
      <c r="M14" s="45"/>
      <c r="N14" s="44">
        <v>969.3</v>
      </c>
      <c r="O14" s="43">
        <f t="shared" ref="O14:O16" si="0">E14*N14</f>
        <v>5815.7999999999993</v>
      </c>
    </row>
    <row r="15" spans="1:18" ht="28.2" customHeight="1" x14ac:dyDescent="0.3">
      <c r="A15" s="11"/>
      <c r="B15" s="31" t="s">
        <v>20</v>
      </c>
      <c r="C15" s="30" t="s">
        <v>21</v>
      </c>
      <c r="D15" s="22" t="s">
        <v>17</v>
      </c>
      <c r="E15" s="57">
        <v>4</v>
      </c>
      <c r="F15" s="58"/>
      <c r="G15" s="43">
        <v>2787.3</v>
      </c>
      <c r="H15" s="43">
        <v>2445</v>
      </c>
      <c r="I15" s="43">
        <v>2836.2</v>
      </c>
      <c r="J15" s="44">
        <v>2445</v>
      </c>
      <c r="K15" s="44"/>
      <c r="L15" s="45"/>
      <c r="M15" s="46"/>
      <c r="N15" s="44">
        <v>2445</v>
      </c>
      <c r="O15" s="47">
        <f t="shared" si="0"/>
        <v>9780</v>
      </c>
    </row>
    <row r="16" spans="1:18" ht="25.8" customHeight="1" x14ac:dyDescent="0.3">
      <c r="A16" s="36"/>
      <c r="B16" s="31" t="s">
        <v>20</v>
      </c>
      <c r="C16" s="30" t="s">
        <v>21</v>
      </c>
      <c r="D16" s="22" t="s">
        <v>17</v>
      </c>
      <c r="E16" s="52">
        <v>2</v>
      </c>
      <c r="F16" s="53"/>
      <c r="G16" s="48">
        <v>1881</v>
      </c>
      <c r="H16" s="48">
        <v>1650</v>
      </c>
      <c r="I16" s="48">
        <v>1914</v>
      </c>
      <c r="J16" s="44">
        <v>1650</v>
      </c>
      <c r="K16" s="44"/>
      <c r="L16" s="45"/>
      <c r="M16" s="49"/>
      <c r="N16" s="44">
        <v>1650</v>
      </c>
      <c r="O16" s="50">
        <f t="shared" si="0"/>
        <v>3300</v>
      </c>
    </row>
    <row r="17" spans="1:15" ht="14.4" customHeight="1" x14ac:dyDescent="0.3">
      <c r="A17" s="37"/>
      <c r="B17" s="38"/>
      <c r="C17" s="30"/>
      <c r="D17" s="39"/>
      <c r="E17" s="40"/>
      <c r="F17" s="41"/>
      <c r="G17" s="54" t="s">
        <v>4</v>
      </c>
      <c r="H17" s="55"/>
      <c r="I17" s="56"/>
      <c r="J17" s="26"/>
      <c r="K17" s="24"/>
      <c r="L17" s="24"/>
      <c r="M17" s="24"/>
      <c r="N17" s="34"/>
      <c r="O17" s="34"/>
    </row>
    <row r="18" spans="1:15" ht="48" customHeight="1" x14ac:dyDescent="0.3">
      <c r="A18" s="11"/>
      <c r="B18" s="31"/>
      <c r="C18" s="30"/>
      <c r="D18" s="22"/>
      <c r="E18" s="32"/>
      <c r="F18" s="33"/>
      <c r="G18" s="42" t="s">
        <v>25</v>
      </c>
      <c r="H18" s="42" t="s">
        <v>26</v>
      </c>
      <c r="I18" s="42" t="s">
        <v>27</v>
      </c>
      <c r="J18" s="26"/>
      <c r="K18" s="24"/>
      <c r="L18" s="24"/>
      <c r="M18" s="24"/>
      <c r="N18" s="35"/>
      <c r="O18" s="35"/>
    </row>
    <row r="19" spans="1:15" ht="45" customHeight="1" x14ac:dyDescent="0.3">
      <c r="A19" s="11"/>
      <c r="B19" s="31" t="s">
        <v>20</v>
      </c>
      <c r="C19" s="30" t="s">
        <v>21</v>
      </c>
      <c r="D19" s="22" t="s">
        <v>17</v>
      </c>
      <c r="E19" s="57">
        <v>2</v>
      </c>
      <c r="F19" s="58"/>
      <c r="G19" s="43">
        <v>17955</v>
      </c>
      <c r="H19" s="43">
        <v>15750</v>
      </c>
      <c r="I19" s="43">
        <v>18270</v>
      </c>
      <c r="J19" s="44">
        <v>15750</v>
      </c>
      <c r="K19" s="50"/>
      <c r="L19" s="45"/>
      <c r="M19" s="45"/>
      <c r="N19" s="44">
        <v>15750</v>
      </c>
      <c r="O19" s="50">
        <f>E19*N19</f>
        <v>31500</v>
      </c>
    </row>
    <row r="20" spans="1:15" ht="15.6" x14ac:dyDescent="0.3">
      <c r="A20" s="5"/>
      <c r="B20" s="27" t="s">
        <v>7</v>
      </c>
      <c r="C20" s="28"/>
      <c r="D20" s="29"/>
      <c r="E20" s="57"/>
      <c r="F20" s="58"/>
      <c r="G20" s="23"/>
      <c r="H20" s="23"/>
      <c r="I20" s="23"/>
      <c r="J20" s="25"/>
      <c r="K20" s="25"/>
      <c r="L20" s="25"/>
      <c r="M20" s="25"/>
      <c r="N20" s="26"/>
      <c r="O20" s="26">
        <f>SUM(O14:O19)</f>
        <v>50395.8</v>
      </c>
    </row>
    <row r="21" spans="1:15" x14ac:dyDescent="0.3">
      <c r="A21" s="16"/>
      <c r="B21" s="17"/>
      <c r="C21" s="18"/>
      <c r="D21" s="18"/>
      <c r="E21" s="19"/>
      <c r="F21" s="19"/>
      <c r="G21" s="20"/>
      <c r="H21" s="20"/>
      <c r="I21" s="20"/>
      <c r="J21" s="21"/>
      <c r="K21" s="21"/>
      <c r="L21" s="21"/>
      <c r="M21" s="21"/>
      <c r="N21" s="21"/>
      <c r="O21" s="21"/>
    </row>
    <row r="22" spans="1:15" ht="159.6" customHeight="1" x14ac:dyDescent="0.3">
      <c r="A22" s="77" t="s">
        <v>28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spans="1:15" ht="27.6" customHeight="1" x14ac:dyDescent="0.3">
      <c r="A23" s="69" t="s">
        <v>29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</row>
    <row r="24" spans="1:15" x14ac:dyDescent="0.3">
      <c r="A24" s="71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</row>
  </sheetData>
  <mergeCells count="28">
    <mergeCell ref="A23:O23"/>
    <mergeCell ref="A24:O24"/>
    <mergeCell ref="M9:M12"/>
    <mergeCell ref="G11:G12"/>
    <mergeCell ref="G9:I10"/>
    <mergeCell ref="A22:O22"/>
    <mergeCell ref="L9:L12"/>
    <mergeCell ref="E9:F12"/>
    <mergeCell ref="E13:F13"/>
    <mergeCell ref="E20:F20"/>
    <mergeCell ref="E14:F14"/>
    <mergeCell ref="A9:A12"/>
    <mergeCell ref="B9:B12"/>
    <mergeCell ref="C9:C12"/>
    <mergeCell ref="J9:J12"/>
    <mergeCell ref="B1:C6"/>
    <mergeCell ref="E16:F16"/>
    <mergeCell ref="G17:I17"/>
    <mergeCell ref="E19:F19"/>
    <mergeCell ref="E15:F15"/>
    <mergeCell ref="A7:O7"/>
    <mergeCell ref="K9:K12"/>
    <mergeCell ref="A8:O8"/>
    <mergeCell ref="H11:H12"/>
    <mergeCell ref="I11:I12"/>
    <mergeCell ref="N9:N12"/>
    <mergeCell ref="O9:O12"/>
    <mergeCell ref="D9:D12"/>
  </mergeCells>
  <pageMargins left="0.43307086614173229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5" t="s">
        <v>8</v>
      </c>
    </row>
    <row r="7" spans="1:1" ht="15.6" x14ac:dyDescent="0.3">
      <c r="A7" s="1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13" workbookViewId="0"/>
  </sheetViews>
  <sheetFormatPr defaultRowHeight="14.4" x14ac:dyDescent="0.3"/>
  <sheetData/>
  <pageMargins left="0.7" right="0.7" top="0.75" bottom="0.75" header="0.3" footer="0.3"/>
  <pageSetup paperSize="9" scale="73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2026-05-07T06:49:35Z</dcterms:modified>
</cp:coreProperties>
</file>