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8" yWindow="-108" windowWidth="20736" windowHeight="11760"/>
  </bookViews>
  <sheets>
    <sheet name="Лист2" sheetId="2" r:id="rId1"/>
    <sheet name="Лист3" sheetId="3" r:id="rId2"/>
  </sheets>
  <definedNames>
    <definedName name="_xlnm.Print_Area" localSheetId="0">Лист2!$A$2:$N$27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3" i="2" l="1"/>
  <c r="M23" i="2" s="1"/>
  <c r="N23" i="2" s="1"/>
  <c r="M20" i="2" l="1"/>
  <c r="N20" i="2" s="1"/>
  <c r="I18" i="2"/>
  <c r="M18" i="2" s="1"/>
  <c r="N18" i="2" s="1"/>
  <c r="I19" i="2"/>
  <c r="M19" i="2" s="1"/>
  <c r="N19" i="2" s="1"/>
  <c r="I20" i="2"/>
  <c r="I21" i="2"/>
  <c r="M21" i="2" s="1"/>
  <c r="N21" i="2" s="1"/>
  <c r="I22" i="2"/>
  <c r="M22" i="2" s="1"/>
  <c r="N22" i="2" s="1"/>
  <c r="I17" i="2"/>
  <c r="M17" i="2" s="1"/>
  <c r="N17" i="2" s="1"/>
  <c r="N24" i="2" l="1"/>
</calcChain>
</file>

<file path=xl/sharedStrings.xml><?xml version="1.0" encoding="utf-8"?>
<sst xmlns="http://schemas.openxmlformats.org/spreadsheetml/2006/main" count="64" uniqueCount="43">
  <si>
    <t>СОГЛАСОВАНО</t>
  </si>
  <si>
    <t>УТВЕРЖДАЮ</t>
  </si>
  <si>
    <t>№ п/п</t>
  </si>
  <si>
    <t>Ед. изм.</t>
  </si>
  <si>
    <t>Цена за ед., руб. с НДС</t>
  </si>
  <si>
    <t>Цена из реестра товаров руб.</t>
  </si>
  <si>
    <t>Пушкинского района Санкт-Петербурга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</si>
  <si>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</si>
  <si>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</si>
  <si>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________________ Т.В. Клишева</t>
  </si>
  <si>
    <t>Наимень-шая цена за ед. руб., (с НДС)</t>
  </si>
  <si>
    <t>Итого             по позиции,                       руб. (с НДС)</t>
  </si>
  <si>
    <t xml:space="preserve">ИТОГО (с НДС): </t>
  </si>
  <si>
    <t xml:space="preserve">Кол-во </t>
  </si>
  <si>
    <t>Наименьшая цена за ед. из столбцов             с 6-13              руб.</t>
  </si>
  <si>
    <t>Наименование  усоуги</t>
  </si>
  <si>
    <t>Расчет составил: Контрактный управляющий __________ Михайлычева Е.А.</t>
  </si>
  <si>
    <t>Заведующий ГБДОУ № 5</t>
  </si>
  <si>
    <t>Начальник отдела образования администрации</t>
  </si>
  <si>
    <t>Пушкинского района  Санкт-Петербурга</t>
  </si>
  <si>
    <t>____________И.Н.Орловская</t>
  </si>
  <si>
    <t>«___» ___________ 2026 г.</t>
  </si>
  <si>
    <t>Порошок чистящий</t>
  </si>
  <si>
    <t>кг</t>
  </si>
  <si>
    <t>Мыло хозяйственное жидкое</t>
  </si>
  <si>
    <t>л</t>
  </si>
  <si>
    <t>129.86</t>
  </si>
  <si>
    <t>Мыло жидкое - антисептик кожный</t>
  </si>
  <si>
    <t>шт</t>
  </si>
  <si>
    <t xml:space="preserve"> -</t>
  </si>
  <si>
    <t>Антисептик кожный</t>
  </si>
  <si>
    <t>Средства дезинфекционные</t>
  </si>
  <si>
    <t>упак</t>
  </si>
  <si>
    <t xml:space="preserve">Средства дезинфекционные </t>
  </si>
  <si>
    <t xml:space="preserve">Мыло туалетное жидкое </t>
  </si>
  <si>
    <t>на поставку моющих средств для нужд ГБДОУ № 5 Пушкинского района Санкт– Петербурга  в 2026 году</t>
  </si>
  <si>
    <t xml:space="preserve">Расчет-обоснование цены контракта, заключаемого с единственным поставщиком (подрядчиком, исполнителем) </t>
  </si>
  <si>
    <t>Ценовое предложение 1, № 229 от 2504.2026 г</t>
  </si>
  <si>
    <t>Ценовое предложение 2, № б/н от 25.04.2026 г</t>
  </si>
  <si>
    <t>Ценовое предложение 3, № 163 от 25.04.2026 г</t>
  </si>
  <si>
    <t>Начальная (максимальная) цена контракта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 рынка), нормативного метода в соответствии с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и бюджетными учреждениями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услуг», распоряжением администрации Пушкинского района Санкт-Петербурга от 15.02.2021 г. "Приложение к распоряжению Комитета по государственному заказу Санкт-Петербурга от 14.01.2021 № 5-р"., №326-р "Об утверждении требований к закупаемым администрацией Пушкинского района Санкт-Петербурга, подведомственными ей казенными и бюджетными учреждениями отдельным видам товаров, работ, услуг (в том числе предельных цен товаров, работ, услуг)".</t>
  </si>
  <si>
    <t>Цена из распоряж КГЗ №100-р руб. 2кв. 2026 г.</t>
  </si>
  <si>
    <t>29.04.2026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</si>
</sst>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.5"/>
      <name val="Times New Roman"/>
      <family val="1"/>
      <charset val="204"/>
    </font>
    <font>
      <sz val="9.5"/>
      <color theme="1"/>
      <name val="Times New Roman"/>
      <family val="1"/>
      <charset val="204"/>
    </font>
    <font>
      <sz val="9.5"/>
      <color rgb="FF000000"/>
      <name val="Times New Roman"/>
      <family val="1"/>
      <charset val="204"/>
    </font>
    <font>
      <sz val="9.5"/>
      <name val="Times New Roman"/>
      <family val="1"/>
      <charset val="204"/>
    </font>
    <font>
      <sz val="9.5"/>
      <color theme="1"/>
      <name val="Calibri"/>
      <family val="2"/>
      <scheme val="minor"/>
    </font>
    <font>
      <b/>
      <sz val="9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1" fontId="14" fillId="0" borderId="11" xfId="0" applyNumberFormat="1" applyFont="1" applyFill="1" applyBorder="1" applyAlignment="1">
      <alignment horizontal="center" vertical="center" shrinkToFit="1"/>
    </xf>
    <xf numFmtId="0" fontId="15" fillId="0" borderId="4" xfId="0" applyNumberFormat="1" applyFont="1" applyBorder="1" applyAlignment="1">
      <alignment horizontal="center" vertical="center" wrapText="1"/>
    </xf>
    <xf numFmtId="0" fontId="16" fillId="0" borderId="0" xfId="0" applyFont="1"/>
    <xf numFmtId="0" fontId="0" fillId="0" borderId="0" xfId="0" applyAlignment="1">
      <alignment vertical="center"/>
    </xf>
    <xf numFmtId="0" fontId="10" fillId="0" borderId="5" xfId="0" applyFont="1" applyBorder="1" applyAlignment="1">
      <alignment horizontal="left" vertical="center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4" fontId="15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/>
    <xf numFmtId="4" fontId="15" fillId="0" borderId="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2" fontId="16" fillId="0" borderId="0" xfId="0" applyNumberFormat="1" applyFont="1"/>
    <xf numFmtId="0" fontId="5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right" vertical="center" wrapText="1"/>
    </xf>
    <xf numFmtId="0" fontId="17" fillId="0" borderId="9" xfId="0" applyFont="1" applyBorder="1" applyAlignment="1">
      <alignment horizontal="right" vertical="center" wrapText="1"/>
    </xf>
    <xf numFmtId="0" fontId="17" fillId="0" borderId="6" xfId="0" applyFont="1" applyBorder="1" applyAlignment="1">
      <alignment horizontal="right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2" fontId="15" fillId="2" borderId="4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25</xdr:row>
      <xdr:rowOff>0</xdr:rowOff>
    </xdr:from>
    <xdr:to>
      <xdr:col>2</xdr:col>
      <xdr:colOff>414529</xdr:colOff>
      <xdr:row>25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7"/>
  <sheetViews>
    <sheetView tabSelected="1" topLeftCell="A13" zoomScaleNormal="100" workbookViewId="0">
      <selection activeCell="N24" sqref="N24"/>
    </sheetView>
  </sheetViews>
  <sheetFormatPr defaultRowHeight="14.4" x14ac:dyDescent="0.3"/>
  <cols>
    <col min="2" max="2" width="4.109375" customWidth="1"/>
    <col min="3" max="3" width="29.44140625" customWidth="1"/>
    <col min="4" max="4" width="4.44140625" customWidth="1"/>
    <col min="5" max="5" width="6.5546875" customWidth="1"/>
    <col min="6" max="6" width="10.6640625" customWidth="1"/>
    <col min="7" max="8" width="11.33203125" customWidth="1"/>
    <col min="9" max="9" width="8.33203125" customWidth="1"/>
    <col min="10" max="10" width="10.44140625" customWidth="1"/>
    <col min="11" max="11" width="9.109375" customWidth="1"/>
    <col min="12" max="12" width="11" customWidth="1"/>
    <col min="13" max="14" width="11.5546875" customWidth="1"/>
    <col min="15" max="16" width="9.109375" customWidth="1"/>
    <col min="17" max="17" width="12.33203125" customWidth="1"/>
  </cols>
  <sheetData>
    <row r="1" spans="2:17" ht="15.6" x14ac:dyDescent="0.3">
      <c r="C1" s="1"/>
      <c r="I1" s="2"/>
    </row>
    <row r="2" spans="2:17" x14ac:dyDescent="0.3">
      <c r="B2" s="46"/>
      <c r="C2" s="46"/>
      <c r="D2" s="46"/>
      <c r="E2" s="46"/>
      <c r="F2" s="46"/>
      <c r="G2" s="46"/>
      <c r="H2" s="46"/>
      <c r="I2" s="46"/>
      <c r="J2" s="46"/>
      <c r="K2" s="46"/>
      <c r="L2" s="12"/>
      <c r="M2" s="9"/>
      <c r="N2" s="9"/>
      <c r="O2" s="3"/>
      <c r="P2" s="3"/>
      <c r="Q2" s="3"/>
    </row>
    <row r="3" spans="2:17" x14ac:dyDescent="0.3">
      <c r="B3" s="8"/>
      <c r="C3" s="4" t="s">
        <v>0</v>
      </c>
      <c r="D3" s="5"/>
      <c r="E3" s="8"/>
      <c r="F3" s="8"/>
      <c r="G3" s="9"/>
      <c r="H3" s="9"/>
      <c r="J3" s="5"/>
      <c r="K3" s="4" t="s">
        <v>1</v>
      </c>
      <c r="M3" s="5"/>
      <c r="N3" s="5"/>
      <c r="O3" s="5"/>
      <c r="P3" s="5"/>
      <c r="Q3" s="5"/>
    </row>
    <row r="4" spans="2:17" x14ac:dyDescent="0.3">
      <c r="B4" s="8"/>
      <c r="C4" s="6" t="s">
        <v>18</v>
      </c>
      <c r="D4" s="5"/>
      <c r="E4" s="8"/>
      <c r="F4" s="8"/>
      <c r="G4" s="9"/>
      <c r="H4" s="9"/>
      <c r="J4" s="5"/>
      <c r="K4" s="7" t="s">
        <v>17</v>
      </c>
      <c r="M4" s="5"/>
      <c r="N4" s="5"/>
      <c r="O4" s="5"/>
      <c r="P4" s="5"/>
      <c r="Q4" s="5"/>
    </row>
    <row r="5" spans="2:17" x14ac:dyDescent="0.3">
      <c r="B5" s="8"/>
      <c r="C5" s="6" t="s">
        <v>19</v>
      </c>
      <c r="D5" s="5"/>
      <c r="E5" s="8"/>
      <c r="F5" s="8"/>
      <c r="G5" s="9"/>
      <c r="H5" s="9"/>
      <c r="J5" s="5"/>
      <c r="K5" s="7" t="s">
        <v>6</v>
      </c>
      <c r="M5" s="5"/>
      <c r="N5" s="5"/>
      <c r="O5" s="5"/>
      <c r="P5" s="5"/>
      <c r="Q5" s="5"/>
    </row>
    <row r="6" spans="2:17" x14ac:dyDescent="0.3">
      <c r="B6" s="8"/>
      <c r="C6" s="6"/>
      <c r="D6" s="5"/>
      <c r="E6" s="8"/>
      <c r="F6" s="8"/>
      <c r="G6" s="9"/>
      <c r="H6" s="9"/>
      <c r="J6" s="5"/>
      <c r="K6" s="7"/>
      <c r="M6" s="5"/>
      <c r="N6" s="5"/>
      <c r="O6" s="5"/>
      <c r="P6" s="5"/>
      <c r="Q6" s="5"/>
    </row>
    <row r="7" spans="2:17" x14ac:dyDescent="0.3">
      <c r="B7" s="8"/>
      <c r="C7" s="6" t="s">
        <v>20</v>
      </c>
      <c r="D7" s="5"/>
      <c r="E7" s="8"/>
      <c r="F7" s="8"/>
      <c r="G7" s="9"/>
      <c r="H7" s="9"/>
      <c r="J7" s="5"/>
      <c r="K7" s="7" t="s">
        <v>9</v>
      </c>
      <c r="M7" s="5"/>
      <c r="N7" s="5"/>
      <c r="O7" s="5"/>
      <c r="P7" s="5"/>
      <c r="Q7" s="5"/>
    </row>
    <row r="8" spans="2:17" x14ac:dyDescent="0.3">
      <c r="B8" s="8"/>
      <c r="C8" s="6" t="s">
        <v>21</v>
      </c>
      <c r="D8" s="5"/>
      <c r="E8" s="8"/>
      <c r="F8" s="8"/>
      <c r="G8" s="9"/>
      <c r="H8" s="9"/>
      <c r="J8" s="5"/>
      <c r="K8" s="6" t="s">
        <v>21</v>
      </c>
      <c r="M8" s="5"/>
      <c r="N8" s="5"/>
      <c r="O8" s="5"/>
      <c r="P8" s="5"/>
      <c r="Q8" s="5"/>
    </row>
    <row r="9" spans="2:17" x14ac:dyDescent="0.3">
      <c r="B9" s="8"/>
      <c r="C9" s="8"/>
      <c r="D9" s="9"/>
      <c r="E9" s="8"/>
      <c r="F9" s="8"/>
      <c r="G9" s="9"/>
      <c r="H9" s="9"/>
      <c r="I9" s="8"/>
      <c r="J9" s="9"/>
      <c r="K9" s="8"/>
      <c r="L9" s="12"/>
      <c r="M9" s="9"/>
      <c r="N9" s="9"/>
      <c r="O9" s="5"/>
      <c r="P9" s="5"/>
      <c r="Q9" s="5"/>
    </row>
    <row r="10" spans="2:17" ht="17.399999999999999" customHeight="1" x14ac:dyDescent="0.3">
      <c r="B10" s="27"/>
      <c r="C10" s="52" t="s">
        <v>36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"/>
      <c r="P10" s="5"/>
      <c r="Q10" s="5"/>
    </row>
    <row r="11" spans="2:17" ht="17.399999999999999" customHeight="1" x14ac:dyDescent="0.3">
      <c r="B11" s="23"/>
      <c r="C11" s="51" t="s">
        <v>35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"/>
      <c r="P11" s="5"/>
      <c r="Q11" s="5"/>
    </row>
    <row r="12" spans="2:17" ht="14.4" customHeight="1" x14ac:dyDescent="0.3">
      <c r="B12" s="47" t="s">
        <v>2</v>
      </c>
      <c r="C12" s="50" t="s">
        <v>15</v>
      </c>
      <c r="D12" s="47" t="s">
        <v>3</v>
      </c>
      <c r="E12" s="47" t="s">
        <v>13</v>
      </c>
      <c r="F12" s="42" t="s">
        <v>4</v>
      </c>
      <c r="G12" s="43"/>
      <c r="H12" s="43"/>
      <c r="I12" s="33" t="s">
        <v>10</v>
      </c>
      <c r="J12" s="33" t="s">
        <v>5</v>
      </c>
      <c r="K12" s="33" t="s">
        <v>7</v>
      </c>
      <c r="L12" s="33" t="s">
        <v>41</v>
      </c>
      <c r="M12" s="33" t="s">
        <v>14</v>
      </c>
      <c r="N12" s="33" t="s">
        <v>11</v>
      </c>
      <c r="O12" s="5"/>
      <c r="P12" s="5"/>
      <c r="Q12" s="5"/>
    </row>
    <row r="13" spans="2:17" ht="15" customHeight="1" x14ac:dyDescent="0.3">
      <c r="B13" s="48"/>
      <c r="C13" s="50"/>
      <c r="D13" s="48"/>
      <c r="E13" s="48"/>
      <c r="F13" s="44"/>
      <c r="G13" s="45"/>
      <c r="H13" s="45"/>
      <c r="I13" s="34"/>
      <c r="J13" s="34"/>
      <c r="K13" s="34"/>
      <c r="L13" s="34"/>
      <c r="M13" s="34"/>
      <c r="N13" s="34"/>
      <c r="O13" s="5"/>
      <c r="P13" s="5"/>
      <c r="Q13" s="5"/>
    </row>
    <row r="14" spans="2:17" ht="14.4" customHeight="1" x14ac:dyDescent="0.3">
      <c r="B14" s="48"/>
      <c r="C14" s="50"/>
      <c r="D14" s="48"/>
      <c r="E14" s="48"/>
      <c r="F14" s="36" t="s">
        <v>37</v>
      </c>
      <c r="G14" s="36" t="s">
        <v>38</v>
      </c>
      <c r="H14" s="36" t="s">
        <v>39</v>
      </c>
      <c r="I14" s="34"/>
      <c r="J14" s="34"/>
      <c r="K14" s="34"/>
      <c r="L14" s="34"/>
      <c r="M14" s="34"/>
      <c r="N14" s="34"/>
      <c r="O14" s="5"/>
      <c r="P14" s="5"/>
      <c r="Q14" s="5"/>
    </row>
    <row r="15" spans="2:17" ht="41.4" customHeight="1" x14ac:dyDescent="0.3">
      <c r="B15" s="49"/>
      <c r="C15" s="50"/>
      <c r="D15" s="49"/>
      <c r="E15" s="49"/>
      <c r="F15" s="37"/>
      <c r="G15" s="37"/>
      <c r="H15" s="37"/>
      <c r="I15" s="35"/>
      <c r="J15" s="35"/>
      <c r="K15" s="35"/>
      <c r="L15" s="35"/>
      <c r="M15" s="35"/>
      <c r="N15" s="35"/>
      <c r="O15" s="5"/>
      <c r="P15" s="5"/>
      <c r="Q15" s="5"/>
    </row>
    <row r="16" spans="2:17" s="18" customFormat="1" ht="12.6" x14ac:dyDescent="0.25">
      <c r="B16" s="13">
        <v>1</v>
      </c>
      <c r="C16" s="14">
        <v>2</v>
      </c>
      <c r="D16" s="15">
        <v>3</v>
      </c>
      <c r="E16" s="13">
        <v>4</v>
      </c>
      <c r="F16" s="14">
        <v>5</v>
      </c>
      <c r="G16" s="15">
        <v>6</v>
      </c>
      <c r="H16" s="13">
        <v>7</v>
      </c>
      <c r="I16" s="14">
        <v>8</v>
      </c>
      <c r="J16" s="15">
        <v>9</v>
      </c>
      <c r="K16" s="13">
        <v>10</v>
      </c>
      <c r="L16" s="14">
        <v>11</v>
      </c>
      <c r="M16" s="15">
        <v>12</v>
      </c>
      <c r="N16" s="13">
        <v>13</v>
      </c>
    </row>
    <row r="17" spans="2:16" s="18" customFormat="1" ht="22.2" customHeight="1" x14ac:dyDescent="0.25">
      <c r="B17" s="14">
        <v>1</v>
      </c>
      <c r="C17" s="20" t="s">
        <v>22</v>
      </c>
      <c r="D17" s="15" t="s">
        <v>23</v>
      </c>
      <c r="E17" s="16">
        <v>12</v>
      </c>
      <c r="F17" s="21">
        <v>185.22</v>
      </c>
      <c r="G17" s="21">
        <v>191.21</v>
      </c>
      <c r="H17" s="21">
        <v>180</v>
      </c>
      <c r="I17" s="21">
        <f>H17</f>
        <v>180</v>
      </c>
      <c r="J17" s="17" t="s">
        <v>29</v>
      </c>
      <c r="K17" s="17" t="s">
        <v>29</v>
      </c>
      <c r="L17" s="17">
        <v>202.18</v>
      </c>
      <c r="M17" s="22">
        <f>I17</f>
        <v>180</v>
      </c>
      <c r="N17" s="53">
        <f t="shared" ref="N17:N22" si="0">M17*E17</f>
        <v>2160</v>
      </c>
      <c r="O17" s="28"/>
      <c r="P17" s="28"/>
    </row>
    <row r="18" spans="2:16" s="18" customFormat="1" ht="22.2" customHeight="1" x14ac:dyDescent="0.25">
      <c r="B18" s="14">
        <v>2</v>
      </c>
      <c r="C18" s="20" t="s">
        <v>24</v>
      </c>
      <c r="D18" s="15" t="s">
        <v>25</v>
      </c>
      <c r="E18" s="16">
        <v>15</v>
      </c>
      <c r="F18" s="21">
        <v>126.57</v>
      </c>
      <c r="G18" s="21">
        <v>128.32</v>
      </c>
      <c r="H18" s="21">
        <v>123</v>
      </c>
      <c r="I18" s="21">
        <f t="shared" ref="I18:I22" si="1">H18</f>
        <v>123</v>
      </c>
      <c r="J18" s="17" t="s">
        <v>29</v>
      </c>
      <c r="K18" s="17" t="s">
        <v>29</v>
      </c>
      <c r="L18" s="17" t="s">
        <v>26</v>
      </c>
      <c r="M18" s="22">
        <f>I18</f>
        <v>123</v>
      </c>
      <c r="N18" s="53">
        <f t="shared" si="0"/>
        <v>1845</v>
      </c>
    </row>
    <row r="19" spans="2:16" s="18" customFormat="1" ht="22.2" customHeight="1" x14ac:dyDescent="0.25">
      <c r="B19" s="14">
        <v>3</v>
      </c>
      <c r="C19" s="20" t="s">
        <v>27</v>
      </c>
      <c r="D19" s="15" t="s">
        <v>28</v>
      </c>
      <c r="E19" s="16">
        <v>2</v>
      </c>
      <c r="F19" s="21">
        <v>3218.71</v>
      </c>
      <c r="G19" s="21">
        <v>3253.12</v>
      </c>
      <c r="H19" s="21">
        <v>3128</v>
      </c>
      <c r="I19" s="21">
        <f t="shared" si="1"/>
        <v>3128</v>
      </c>
      <c r="J19" s="17" t="s">
        <v>29</v>
      </c>
      <c r="K19" s="17" t="s">
        <v>29</v>
      </c>
      <c r="L19" s="17" t="s">
        <v>29</v>
      </c>
      <c r="M19" s="22">
        <f>I19</f>
        <v>3128</v>
      </c>
      <c r="N19" s="53">
        <f t="shared" si="0"/>
        <v>6256</v>
      </c>
    </row>
    <row r="20" spans="2:16" s="18" customFormat="1" ht="22.2" customHeight="1" x14ac:dyDescent="0.25">
      <c r="B20" s="14">
        <v>5</v>
      </c>
      <c r="C20" s="20" t="s">
        <v>34</v>
      </c>
      <c r="D20" s="15" t="s">
        <v>25</v>
      </c>
      <c r="E20" s="16">
        <v>15</v>
      </c>
      <c r="F20" s="21">
        <v>223.29</v>
      </c>
      <c r="G20" s="21">
        <v>227.69</v>
      </c>
      <c r="H20" s="21">
        <v>217</v>
      </c>
      <c r="I20" s="21">
        <f t="shared" si="1"/>
        <v>217</v>
      </c>
      <c r="J20" s="17" t="s">
        <v>29</v>
      </c>
      <c r="K20" s="17" t="s">
        <v>29</v>
      </c>
      <c r="L20" s="17">
        <v>179.78</v>
      </c>
      <c r="M20" s="22">
        <f>L20</f>
        <v>179.78</v>
      </c>
      <c r="N20" s="53">
        <f t="shared" si="0"/>
        <v>2696.7</v>
      </c>
    </row>
    <row r="21" spans="2:16" s="18" customFormat="1" ht="22.2" customHeight="1" x14ac:dyDescent="0.25">
      <c r="B21" s="14">
        <v>6</v>
      </c>
      <c r="C21" s="20" t="s">
        <v>31</v>
      </c>
      <c r="D21" s="15" t="s">
        <v>32</v>
      </c>
      <c r="E21" s="16">
        <v>2</v>
      </c>
      <c r="F21" s="21">
        <v>1072.22</v>
      </c>
      <c r="G21" s="21">
        <v>1083.68</v>
      </c>
      <c r="H21" s="21">
        <v>1042</v>
      </c>
      <c r="I21" s="21">
        <f t="shared" si="1"/>
        <v>1042</v>
      </c>
      <c r="J21" s="17" t="s">
        <v>29</v>
      </c>
      <c r="K21" s="17" t="s">
        <v>29</v>
      </c>
      <c r="L21" s="17" t="s">
        <v>29</v>
      </c>
      <c r="M21" s="22">
        <f>I21</f>
        <v>1042</v>
      </c>
      <c r="N21" s="53">
        <f t="shared" si="0"/>
        <v>2084</v>
      </c>
      <c r="O21" s="28"/>
    </row>
    <row r="22" spans="2:16" s="18" customFormat="1" ht="22.2" customHeight="1" x14ac:dyDescent="0.25">
      <c r="B22" s="14">
        <v>7</v>
      </c>
      <c r="C22" s="20" t="s">
        <v>33</v>
      </c>
      <c r="D22" s="15" t="s">
        <v>32</v>
      </c>
      <c r="E22" s="16">
        <v>2</v>
      </c>
      <c r="F22" s="21">
        <v>536.11</v>
      </c>
      <c r="G22" s="21">
        <v>541.84</v>
      </c>
      <c r="H22" s="21">
        <v>521</v>
      </c>
      <c r="I22" s="21">
        <f t="shared" si="1"/>
        <v>521</v>
      </c>
      <c r="J22" s="17" t="s">
        <v>29</v>
      </c>
      <c r="K22" s="17" t="s">
        <v>29</v>
      </c>
      <c r="L22" s="17" t="s">
        <v>29</v>
      </c>
      <c r="M22" s="22">
        <f>I22</f>
        <v>521</v>
      </c>
      <c r="N22" s="53">
        <f t="shared" si="0"/>
        <v>1042</v>
      </c>
      <c r="O22" s="28"/>
    </row>
    <row r="23" spans="2:16" s="18" customFormat="1" ht="22.2" customHeight="1" x14ac:dyDescent="0.25">
      <c r="B23" s="14">
        <v>8</v>
      </c>
      <c r="C23" s="20" t="s">
        <v>30</v>
      </c>
      <c r="D23" s="15" t="s">
        <v>28</v>
      </c>
      <c r="E23" s="16">
        <v>2</v>
      </c>
      <c r="F23" s="21">
        <v>2371.85</v>
      </c>
      <c r="G23" s="21">
        <v>2397.1999999999998</v>
      </c>
      <c r="H23" s="21">
        <v>2305</v>
      </c>
      <c r="I23" s="21">
        <f t="shared" ref="I23" si="2">H23</f>
        <v>2305</v>
      </c>
      <c r="J23" s="17" t="s">
        <v>29</v>
      </c>
      <c r="K23" s="17" t="s">
        <v>29</v>
      </c>
      <c r="L23" s="17" t="s">
        <v>29</v>
      </c>
      <c r="M23" s="22">
        <f>I23</f>
        <v>2305</v>
      </c>
      <c r="N23" s="53">
        <f t="shared" ref="N23" si="3">M23*E23</f>
        <v>4610</v>
      </c>
      <c r="O23" s="28"/>
    </row>
    <row r="24" spans="2:16" s="18" customFormat="1" ht="15" customHeight="1" x14ac:dyDescent="0.25">
      <c r="B24" s="39" t="s">
        <v>12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1"/>
      <c r="N24" s="26">
        <f>SUM(N17:N23)</f>
        <v>20693.7</v>
      </c>
      <c r="O24" s="24"/>
      <c r="P24" s="25"/>
    </row>
    <row r="25" spans="2:16" ht="138.6" customHeight="1" x14ac:dyDescent="0.3">
      <c r="B25" s="38" t="s">
        <v>40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</row>
    <row r="26" spans="2:16" s="19" customFormat="1" ht="13.8" customHeight="1" x14ac:dyDescent="0.3">
      <c r="B26" s="29" t="s">
        <v>16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</row>
    <row r="27" spans="2:16" x14ac:dyDescent="0.3">
      <c r="B27" s="31" t="s">
        <v>42</v>
      </c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</sheetData>
  <mergeCells count="21">
    <mergeCell ref="B2:K2"/>
    <mergeCell ref="B12:B15"/>
    <mergeCell ref="C12:C15"/>
    <mergeCell ref="E12:E15"/>
    <mergeCell ref="I12:I15"/>
    <mergeCell ref="G14:G15"/>
    <mergeCell ref="H14:H15"/>
    <mergeCell ref="D12:D15"/>
    <mergeCell ref="C11:N11"/>
    <mergeCell ref="C10:N10"/>
    <mergeCell ref="B26:N26"/>
    <mergeCell ref="B27:N27"/>
    <mergeCell ref="K12:K15"/>
    <mergeCell ref="F14:F15"/>
    <mergeCell ref="B25:N25"/>
    <mergeCell ref="J12:J15"/>
    <mergeCell ref="B24:M24"/>
    <mergeCell ref="M12:M15"/>
    <mergeCell ref="N12:N15"/>
    <mergeCell ref="L12:L15"/>
    <mergeCell ref="F12:H13"/>
  </mergeCells>
  <pageMargins left="0.78740157480314965" right="0.23622047244094491" top="0.39370078740157483" bottom="0.39370078740157483" header="0" footer="0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A29" sqref="A29"/>
    </sheetView>
  </sheetViews>
  <sheetFormatPr defaultRowHeight="14.4" x14ac:dyDescent="0.3"/>
  <cols>
    <col min="1" max="1" width="79.6640625" customWidth="1"/>
  </cols>
  <sheetData>
    <row r="6" spans="1:1" ht="62.4" x14ac:dyDescent="0.3">
      <c r="A6" s="11" t="s">
        <v>8</v>
      </c>
    </row>
    <row r="7" spans="1:1" ht="15.6" x14ac:dyDescent="0.3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2026-05-04T07:31:03Z</dcterms:modified>
</cp:coreProperties>
</file>