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uh\Downloads\"/>
    </mc:Choice>
  </mc:AlternateContent>
  <bookViews>
    <workbookView xWindow="0" yWindow="0" windowWidth="24075" windowHeight="12135" tabRatio="603"/>
  </bookViews>
  <sheets>
    <sheet name="ЛОТ_1_ограничение1875" sheetId="10" r:id="rId1"/>
  </sheets>
  <externalReferences>
    <externalReference r:id="rId2"/>
  </externalReferences>
  <definedNames>
    <definedName name="_xlnm._FilterDatabase" localSheetId="0" hidden="1">ЛОТ_1_ограничение1875!$A$10:$CF$12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1" i="10" l="1"/>
  <c r="AE11" i="10" l="1"/>
  <c r="V11" i="10"/>
  <c r="S11" i="10"/>
  <c r="P11" i="10"/>
  <c r="G11" i="10"/>
  <c r="AJ11" i="10" l="1"/>
  <c r="AG11" i="10"/>
  <c r="AD11" i="10"/>
  <c r="AA11" i="10"/>
  <c r="X11" i="10"/>
  <c r="U11" i="10"/>
  <c r="R11" i="10"/>
  <c r="O11" i="10"/>
  <c r="L11" i="10"/>
  <c r="I11" i="10"/>
  <c r="F11" i="10"/>
  <c r="AV11" i="10" l="1"/>
  <c r="AS11" i="10"/>
  <c r="AP11" i="10"/>
  <c r="AM11" i="10"/>
  <c r="AW11" i="10" l="1"/>
  <c r="AW12" i="10" l="1"/>
</calcChain>
</file>

<file path=xl/sharedStrings.xml><?xml version="1.0" encoding="utf-8"?>
<sst xmlns="http://schemas.openxmlformats.org/spreadsheetml/2006/main" count="113" uniqueCount="61">
  <si>
    <t>№ п/п</t>
  </si>
  <si>
    <t>Сокращенное наименование учреждения</t>
  </si>
  <si>
    <t>Ед. изм</t>
  </si>
  <si>
    <t>Предельная цена /цена за ед. с НДС, руб  на</t>
  </si>
  <si>
    <t>Наменование учреждения</t>
  </si>
  <si>
    <t>КТРУ</t>
  </si>
  <si>
    <t>Наименование по КТРУ</t>
  </si>
  <si>
    <t>ККН</t>
  </si>
  <si>
    <t>Наименование по ККН</t>
  </si>
  <si>
    <t>Предельная цена за единицу с НДС руб</t>
  </si>
  <si>
    <t>Государственное бюджетное дошкольное образовательное учреждение детский сад № 46 комбинированного вида Колпинского района Санкт-Петербурга</t>
  </si>
  <si>
    <t>ГБДОУ №46</t>
  </si>
  <si>
    <t>НМЦК (руб. вкл. НДС)</t>
  </si>
  <si>
    <t xml:space="preserve">Начальная (максимальная) цена контракта (далее - НМЦК) определена и обоснована в соответствии с требованиями статьи 22 Закона и методических рекомендаций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567, посредством применения следующего метода или нескольких следующих методов: нормативный метод.
В целях применения нормативного метода используются предельные цены, установленные в соответствии со статьей 19 Закона, Постановлением Правительства Санкт-Петербурга от 15.06.2016 № 489 «Об утверждении Правил определения требований к закупаемым государственными органами Санкт-Петербурга, органом управления территориальным государственным внебюджетным фондом и подведомственными им казенными учреждениями, бюджетными учреждениями и государственными унитарными предприятиями отдельным видам товаров, работ, услуг (в том числе предельных цен товаров, работ, услуг)», распоряжением Комитета по государственному заказу Санкт-Петербурга от 31.05.2018 № 100-р «Об утверждении значений потребительских свойств (в том числе характеристик качества) и иных характеристик (в том числе предельных цен) отдельных видов товаров, работ, услуг» , а также Распоряжением Администрации Колпинского района Санкт-Петербурга от 01.07.2016 № 374-р «Об утверждении Требований к закупаемым администрацией Колпинского района Санкт-Петербурга и подведомственными учреждениями отдельным видам товаров, работ, услуг (в том числе предельных цен товаров, работ, услуг)».
</t>
  </si>
  <si>
    <t>Количество товара к поставке в 2026г.</t>
  </si>
  <si>
    <t>Сумма в  2026 году</t>
  </si>
  <si>
    <t>Кислота лимонная пищевая</t>
  </si>
  <si>
    <t>20.14.34.231-00000001</t>
  </si>
  <si>
    <t>Кислота лимонная пищевая тип 1</t>
  </si>
  <si>
    <t>20.14.34.231-001</t>
  </si>
  <si>
    <t>кг</t>
  </si>
  <si>
    <t>10.51.30.110-00000004</t>
  </si>
  <si>
    <t>Масло сливочное</t>
  </si>
  <si>
    <t>10.51.30.111-004</t>
  </si>
  <si>
    <t>Масло сливочное тип 8</t>
  </si>
  <si>
    <t>Говядина замороженная</t>
  </si>
  <si>
    <t>10.11.31.110-00000003</t>
  </si>
  <si>
    <t>10.11.31.110-002</t>
  </si>
  <si>
    <t>Говядина замороженная тип 4</t>
  </si>
  <si>
    <t>01.13.32.000-00000001</t>
  </si>
  <si>
    <t xml:space="preserve">Огурцы </t>
  </si>
  <si>
    <t>Огурцы тип 6</t>
  </si>
  <si>
    <t>01.13.32.000-003</t>
  </si>
  <si>
    <t>10.11.31.140-00000001</t>
  </si>
  <si>
    <t>Субпродукты пищевые говяжьи замороженные</t>
  </si>
  <si>
    <t>10.11.31.140-001</t>
  </si>
  <si>
    <t>Субпродукты пищевые говяжьи замороженные тип 1</t>
  </si>
  <si>
    <t>10.81.12.110-00007</t>
  </si>
  <si>
    <t>Сахар белый</t>
  </si>
  <si>
    <t>10.81.12.110-006</t>
  </si>
  <si>
    <t>Сахар белый тип 2</t>
  </si>
  <si>
    <t>10.20.23.122-00000004</t>
  </si>
  <si>
    <t>Сельдь соленая</t>
  </si>
  <si>
    <t>10.20.23.122-001</t>
  </si>
  <si>
    <t>Сельдь соленая тип 1</t>
  </si>
  <si>
    <t>10.84.30.000-00000008</t>
  </si>
  <si>
    <t xml:space="preserve">Соль пищевая </t>
  </si>
  <si>
    <t>10.84.30.130-005</t>
  </si>
  <si>
    <t>Соль пищевая тип 11</t>
  </si>
  <si>
    <t>10.51.40.300-00000002</t>
  </si>
  <si>
    <t>Творог</t>
  </si>
  <si>
    <t>10.51.40.313-001</t>
  </si>
  <si>
    <t>Творог тип 1</t>
  </si>
  <si>
    <t>01.13.34.000-00000001</t>
  </si>
  <si>
    <t>Томаты (помидоры)</t>
  </si>
  <si>
    <t>Томаты (помидоры) тип 1</t>
  </si>
  <si>
    <t>01.13.34.000-001</t>
  </si>
  <si>
    <t>10.20.14.120-00000005</t>
  </si>
  <si>
    <t>Филе тресковых рыб мороженое</t>
  </si>
  <si>
    <t>10.20.14.120-002</t>
  </si>
  <si>
    <t>Филе тресковых рыб мороженое тип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</si>
</sst>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4" fontId="2" fillId="0" borderId="1" xfId="0" applyNumberFormat="1" applyFont="1" applyBorder="1"/>
    <xf numFmtId="4" fontId="1" fillId="0" borderId="1" xfId="0" applyNumberFormat="1" applyFont="1" applyBorder="1"/>
    <xf numFmtId="4" fontId="1" fillId="0" borderId="1" xfId="0" applyNumberFormat="1" applyFont="1" applyFill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3" fontId="2" fillId="0" borderId="4" xfId="0" applyNumberFormat="1" applyFont="1" applyBorder="1"/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1" fillId="2" borderId="0" xfId="0" applyFont="1" applyFill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4" fontId="1" fillId="2" borderId="1" xfId="0" applyNumberFormat="1" applyFont="1" applyFill="1" applyBorder="1"/>
    <xf numFmtId="0" fontId="1" fillId="2" borderId="1" xfId="0" applyFont="1" applyFill="1" applyBorder="1"/>
    <xf numFmtId="0" fontId="2" fillId="0" borderId="6" xfId="0" applyFont="1" applyBorder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4" fontId="1" fillId="0" borderId="0" xfId="0" applyNumberFormat="1" applyFont="1"/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10 2 2 2 2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1055;&#1083;&#1072;&#1085;&#1080;&#1088;&#1086;&#1074;&#1072;&#1085;&#1080;&#1077;%20&#1040;&#1087;&#1088;&#1077;&#1083;&#1100;26-&#1040;&#1074;&#1075;&#1091;&#1089;&#1090;26\&#1057;&#1072;&#1076;&#1099;%202026\&#1054;&#1075;&#1088;&#1072;&#1085;&#1080;&#1095;&#1077;&#1085;&#1080;&#1103;%20%20%20&#1055;&#1086;&#1089;&#1090;%201875%20%20&#1089;&#1072;&#1076;&#1099;%202026&#1075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3"/>
      <sheetName val="6"/>
      <sheetName val="9"/>
      <sheetName val="11"/>
      <sheetName val="16"/>
      <sheetName val="17"/>
      <sheetName val="18"/>
      <sheetName val="20"/>
      <sheetName val="22"/>
      <sheetName val="23"/>
      <sheetName val="29"/>
      <sheetName val="32"/>
      <sheetName val="33"/>
      <sheetName val="34"/>
      <sheetName val="35"/>
      <sheetName val="39"/>
      <sheetName val="40"/>
      <sheetName val="41"/>
      <sheetName val="42"/>
      <sheetName val="43"/>
      <sheetName val="44"/>
      <sheetName val="45"/>
      <sheetName val="46"/>
      <sheetName val="49"/>
      <sheetName val="50"/>
      <sheetName val="51"/>
      <sheetName val="52"/>
      <sheetName val="53"/>
      <sheetName val="54"/>
      <sheetName val="55"/>
      <sheetName val="56"/>
      <sheetName val="58"/>
      <sheetName val="59"/>
      <sheetName val="60"/>
      <sheetName val="61"/>
      <sheetName val="621"/>
    </sheetNames>
    <sheetDataSet>
      <sheetData sheetId="0">
        <row r="8">
          <cell r="N8">
            <v>1.5980000000000001</v>
          </cell>
        </row>
      </sheetData>
      <sheetData sheetId="1">
        <row r="8">
          <cell r="R8">
            <v>2.883</v>
          </cell>
        </row>
      </sheetData>
      <sheetData sheetId="2">
        <row r="8">
          <cell r="N8">
            <v>3.7869999999999999</v>
          </cell>
        </row>
      </sheetData>
      <sheetData sheetId="3">
        <row r="8">
          <cell r="N8">
            <v>1.7210000000000001</v>
          </cell>
        </row>
      </sheetData>
      <sheetData sheetId="4">
        <row r="8">
          <cell r="N8">
            <v>6.3220000000000001</v>
          </cell>
        </row>
      </sheetData>
      <sheetData sheetId="5">
        <row r="8">
          <cell r="N8">
            <v>1.5669999999999999</v>
          </cell>
        </row>
      </sheetData>
      <sheetData sheetId="6">
        <row r="8">
          <cell r="N8">
            <v>6.0209999999999999</v>
          </cell>
        </row>
      </sheetData>
      <sheetData sheetId="7">
        <row r="8">
          <cell r="N8">
            <v>3.4809999999999999</v>
          </cell>
        </row>
      </sheetData>
      <sheetData sheetId="8">
        <row r="8">
          <cell r="N8">
            <v>4.4800000000000004</v>
          </cell>
        </row>
      </sheetData>
      <sheetData sheetId="9">
        <row r="8">
          <cell r="N8">
            <v>2.0910000000000002</v>
          </cell>
        </row>
      </sheetData>
      <sheetData sheetId="10">
        <row r="8">
          <cell r="N8">
            <v>8.8279999999999994</v>
          </cell>
        </row>
      </sheetData>
      <sheetData sheetId="11">
        <row r="8">
          <cell r="N8">
            <v>2.923</v>
          </cell>
        </row>
      </sheetData>
      <sheetData sheetId="12">
        <row r="8">
          <cell r="N8">
            <v>2.2610000000000001</v>
          </cell>
        </row>
      </sheetData>
      <sheetData sheetId="13">
        <row r="8">
          <cell r="N8">
            <v>1.2509999999999999</v>
          </cell>
        </row>
      </sheetData>
      <sheetData sheetId="14">
        <row r="8">
          <cell r="N8">
            <v>1.6659999999999999</v>
          </cell>
        </row>
      </sheetData>
      <sheetData sheetId="15">
        <row r="8">
          <cell r="N8">
            <v>1.9419999999999999</v>
          </cell>
        </row>
      </sheetData>
      <sheetData sheetId="16">
        <row r="8">
          <cell r="N8">
            <v>2.081</v>
          </cell>
        </row>
      </sheetData>
      <sheetData sheetId="17">
        <row r="8">
          <cell r="N8">
            <v>1.8560000000000001</v>
          </cell>
        </row>
      </sheetData>
      <sheetData sheetId="18">
        <row r="8">
          <cell r="N8">
            <v>2.5139999999999998</v>
          </cell>
        </row>
      </sheetData>
      <sheetData sheetId="19">
        <row r="8">
          <cell r="N8">
            <v>4.5030000000000001</v>
          </cell>
        </row>
      </sheetData>
      <sheetData sheetId="20">
        <row r="8">
          <cell r="N8">
            <v>2.5569999999999999</v>
          </cell>
        </row>
      </sheetData>
      <sheetData sheetId="21">
        <row r="8">
          <cell r="N8">
            <v>1.089</v>
          </cell>
        </row>
      </sheetData>
      <sheetData sheetId="22">
        <row r="8">
          <cell r="N8">
            <v>0.91</v>
          </cell>
        </row>
      </sheetData>
      <sheetData sheetId="23">
        <row r="8">
          <cell r="N8">
            <v>4.1959999999999997</v>
          </cell>
        </row>
        <row r="9">
          <cell r="N9">
            <v>496.79700000000003</v>
          </cell>
        </row>
        <row r="12">
          <cell r="N12">
            <v>625.96900000000005</v>
          </cell>
        </row>
        <row r="13">
          <cell r="N13">
            <v>703.35599999999999</v>
          </cell>
        </row>
        <row r="14">
          <cell r="N14">
            <v>96.671000000000006</v>
          </cell>
        </row>
        <row r="17">
          <cell r="N17">
            <v>263.94799999999998</v>
          </cell>
        </row>
      </sheetData>
      <sheetData sheetId="24">
        <row r="8">
          <cell r="N8">
            <v>4.2670000000000003</v>
          </cell>
        </row>
      </sheetData>
      <sheetData sheetId="25">
        <row r="8">
          <cell r="N8">
            <v>4.093</v>
          </cell>
        </row>
      </sheetData>
      <sheetData sheetId="26">
        <row r="8">
          <cell r="N8">
            <v>2.2349999999999999</v>
          </cell>
        </row>
      </sheetData>
      <sheetData sheetId="27">
        <row r="8">
          <cell r="N8">
            <v>2.2080000000000002</v>
          </cell>
        </row>
      </sheetData>
      <sheetData sheetId="28">
        <row r="8">
          <cell r="N8">
            <v>1.8520000000000001</v>
          </cell>
        </row>
      </sheetData>
      <sheetData sheetId="29">
        <row r="8">
          <cell r="N8">
            <v>2.2909999999999999</v>
          </cell>
        </row>
      </sheetData>
      <sheetData sheetId="30">
        <row r="8">
          <cell r="N8">
            <v>3.1440000000000001</v>
          </cell>
        </row>
      </sheetData>
      <sheetData sheetId="31">
        <row r="8">
          <cell r="N8">
            <v>3.03</v>
          </cell>
        </row>
      </sheetData>
      <sheetData sheetId="32">
        <row r="8">
          <cell r="N8">
            <v>2.2050000000000001</v>
          </cell>
        </row>
      </sheetData>
      <sheetData sheetId="33">
        <row r="8">
          <cell r="N8">
            <v>2.274</v>
          </cell>
        </row>
      </sheetData>
      <sheetData sheetId="34">
        <row r="8">
          <cell r="N8">
            <v>2.306</v>
          </cell>
        </row>
      </sheetData>
      <sheetData sheetId="35">
        <row r="8">
          <cell r="N8">
            <v>5.3579999999999997</v>
          </cell>
        </row>
      </sheetData>
      <sheetData sheetId="36">
        <row r="8">
          <cell r="N8">
            <v>0.70699999999999996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"/>
  <sheetViews>
    <sheetView tabSelected="1" view="pageBreakPreview" topLeftCell="A4" zoomScale="70" zoomScaleNormal="70" zoomScaleSheetLayoutView="70" workbookViewId="0">
      <selection activeCell="G35" sqref="G35"/>
    </sheetView>
  </sheetViews>
  <sheetFormatPr defaultRowHeight="12.75" x14ac:dyDescent="0.2"/>
  <cols>
    <col min="1" max="1" width="3.85546875" style="2" customWidth="1"/>
    <col min="2" max="2" width="15.140625" style="1" customWidth="1"/>
    <col min="3" max="3" width="30.85546875" style="1" customWidth="1"/>
    <col min="4" max="5" width="13.140625" style="2" customWidth="1"/>
    <col min="6" max="6" width="14.42578125" style="17" customWidth="1"/>
    <col min="7" max="8" width="13.5703125" style="1" customWidth="1"/>
    <col min="9" max="9" width="15.42578125" style="17" customWidth="1"/>
    <col min="10" max="11" width="12.85546875" style="1" customWidth="1"/>
    <col min="12" max="12" width="15" style="17" customWidth="1"/>
    <col min="13" max="14" width="12.5703125" style="1" customWidth="1"/>
    <col min="15" max="15" width="14.42578125" style="17" customWidth="1"/>
    <col min="16" max="17" width="13.85546875" style="1" customWidth="1"/>
    <col min="18" max="18" width="13.42578125" style="17" customWidth="1"/>
    <col min="19" max="20" width="14.140625" style="1" customWidth="1"/>
    <col min="21" max="21" width="16.28515625" style="17" customWidth="1"/>
    <col min="22" max="23" width="13.85546875" style="1" customWidth="1"/>
    <col min="24" max="24" width="16.28515625" style="17" customWidth="1"/>
    <col min="25" max="26" width="15.42578125" style="1" customWidth="1"/>
    <col min="27" max="27" width="14.140625" style="17" customWidth="1"/>
    <col min="28" max="29" width="15.42578125" style="1" customWidth="1"/>
    <col min="30" max="30" width="14.140625" style="17" customWidth="1"/>
    <col min="31" max="32" width="15.42578125" style="1" customWidth="1"/>
    <col min="33" max="33" width="14.140625" style="17" customWidth="1"/>
    <col min="34" max="35" width="15.42578125" style="1" hidden="1" customWidth="1"/>
    <col min="36" max="36" width="14.140625" style="17" hidden="1" customWidth="1"/>
    <col min="37" max="38" width="15.42578125" style="1" hidden="1" customWidth="1"/>
    <col min="39" max="39" width="14.140625" style="17" hidden="1" customWidth="1"/>
    <col min="40" max="41" width="15.42578125" style="1" hidden="1" customWidth="1"/>
    <col min="42" max="42" width="14.140625" style="17" hidden="1" customWidth="1"/>
    <col min="43" max="44" width="15.42578125" style="1" hidden="1" customWidth="1"/>
    <col min="45" max="45" width="14.140625" style="17" hidden="1" customWidth="1"/>
    <col min="46" max="47" width="15.42578125" style="1" hidden="1" customWidth="1"/>
    <col min="48" max="48" width="14.140625" style="17" hidden="1" customWidth="1"/>
    <col min="49" max="49" width="14.5703125" style="1" customWidth="1"/>
    <col min="50" max="50" width="12.7109375" style="1" customWidth="1"/>
    <col min="51" max="51" width="14.42578125" style="1" customWidth="1"/>
    <col min="52" max="52" width="13.5703125" style="1" customWidth="1"/>
    <col min="53" max="53" width="12.28515625" style="1" customWidth="1"/>
    <col min="54" max="54" width="11.85546875" style="1" customWidth="1"/>
    <col min="55" max="55" width="12.5703125" style="1" customWidth="1"/>
    <col min="56" max="56" width="12" style="1" customWidth="1"/>
    <col min="57" max="57" width="11.7109375" style="1" customWidth="1"/>
    <col min="58" max="58" width="12.140625" style="1" customWidth="1"/>
    <col min="59" max="59" width="12.28515625" style="1" customWidth="1"/>
    <col min="60" max="60" width="12.42578125" style="1" customWidth="1"/>
    <col min="61" max="61" width="12.140625" style="1" customWidth="1"/>
    <col min="62" max="62" width="12" style="1" customWidth="1"/>
    <col min="63" max="63" width="12.140625" style="1" customWidth="1"/>
    <col min="64" max="65" width="11.42578125" style="1" customWidth="1"/>
    <col min="66" max="66" width="12.5703125" style="1" customWidth="1"/>
    <col min="67" max="67" width="12" style="1" customWidth="1"/>
    <col min="68" max="68" width="13.42578125" style="1" customWidth="1"/>
    <col min="69" max="69" width="11.85546875" style="1" customWidth="1"/>
    <col min="70" max="70" width="13" style="1" customWidth="1"/>
    <col min="71" max="72" width="12.42578125" style="1" customWidth="1"/>
    <col min="73" max="73" width="12.5703125" style="1" customWidth="1"/>
    <col min="74" max="74" width="13.140625" style="1" customWidth="1"/>
    <col min="75" max="76" width="11.7109375" style="1" customWidth="1"/>
    <col min="77" max="77" width="11.5703125" style="1" customWidth="1"/>
    <col min="78" max="78" width="11.42578125" style="1" customWidth="1"/>
    <col min="79" max="79" width="12.42578125" style="1" customWidth="1"/>
    <col min="80" max="80" width="12" style="1" customWidth="1"/>
    <col min="81" max="81" width="12.140625" style="1" customWidth="1"/>
    <col min="82" max="82" width="12.85546875" style="1" customWidth="1"/>
    <col min="83" max="83" width="12.140625" style="1" customWidth="1"/>
    <col min="84" max="84" width="11.85546875" style="1" customWidth="1"/>
    <col min="85" max="16384" width="9.140625" style="1"/>
  </cols>
  <sheetData>
    <row r="1" spans="1:50" ht="42" customHeight="1" x14ac:dyDescent="0.2">
      <c r="AW1" s="16"/>
    </row>
    <row r="2" spans="1:50" ht="92.25" customHeight="1" x14ac:dyDescent="0.2">
      <c r="A2" s="33" t="s">
        <v>13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</row>
    <row r="4" spans="1:50" ht="84.75" customHeight="1" x14ac:dyDescent="0.2">
      <c r="A4" s="34" t="s">
        <v>0</v>
      </c>
      <c r="B4" s="34" t="s">
        <v>1</v>
      </c>
      <c r="C4" s="14" t="s">
        <v>6</v>
      </c>
      <c r="D4" s="37" t="s">
        <v>16</v>
      </c>
      <c r="E4" s="38"/>
      <c r="F4" s="38"/>
      <c r="G4" s="37" t="s">
        <v>22</v>
      </c>
      <c r="H4" s="38"/>
      <c r="I4" s="38"/>
      <c r="J4" s="37" t="s">
        <v>25</v>
      </c>
      <c r="K4" s="38"/>
      <c r="L4" s="38"/>
      <c r="M4" s="31" t="s">
        <v>30</v>
      </c>
      <c r="N4" s="32"/>
      <c r="O4" s="32"/>
      <c r="P4" s="31" t="s">
        <v>34</v>
      </c>
      <c r="Q4" s="32"/>
      <c r="R4" s="32"/>
      <c r="S4" s="37" t="s">
        <v>38</v>
      </c>
      <c r="T4" s="38"/>
      <c r="U4" s="38"/>
      <c r="V4" s="37" t="s">
        <v>42</v>
      </c>
      <c r="W4" s="38"/>
      <c r="X4" s="38"/>
      <c r="Y4" s="31" t="s">
        <v>46</v>
      </c>
      <c r="Z4" s="32"/>
      <c r="AA4" s="32"/>
      <c r="AB4" s="31" t="s">
        <v>50</v>
      </c>
      <c r="AC4" s="32"/>
      <c r="AD4" s="32"/>
      <c r="AE4" s="31" t="s">
        <v>54</v>
      </c>
      <c r="AF4" s="32"/>
      <c r="AG4" s="32"/>
      <c r="AH4" s="31" t="s">
        <v>58</v>
      </c>
      <c r="AI4" s="32"/>
      <c r="AJ4" s="32"/>
      <c r="AK4" s="31"/>
      <c r="AL4" s="32"/>
      <c r="AM4" s="32"/>
      <c r="AN4" s="31"/>
      <c r="AO4" s="32"/>
      <c r="AP4" s="32"/>
      <c r="AQ4" s="31"/>
      <c r="AR4" s="32"/>
      <c r="AS4" s="32"/>
      <c r="AT4" s="31"/>
      <c r="AU4" s="32"/>
      <c r="AV4" s="32"/>
      <c r="AW4" s="39" t="s">
        <v>12</v>
      </c>
    </row>
    <row r="5" spans="1:50" x14ac:dyDescent="0.2">
      <c r="A5" s="35"/>
      <c r="B5" s="35"/>
      <c r="C5" s="15" t="s">
        <v>5</v>
      </c>
      <c r="D5" s="25" t="s">
        <v>17</v>
      </c>
      <c r="E5" s="26"/>
      <c r="F5" s="26"/>
      <c r="G5" s="25" t="s">
        <v>21</v>
      </c>
      <c r="H5" s="26"/>
      <c r="I5" s="26"/>
      <c r="J5" s="25" t="s">
        <v>26</v>
      </c>
      <c r="K5" s="26"/>
      <c r="L5" s="26"/>
      <c r="M5" s="25" t="s">
        <v>29</v>
      </c>
      <c r="N5" s="26"/>
      <c r="O5" s="26"/>
      <c r="P5" s="25" t="s">
        <v>33</v>
      </c>
      <c r="Q5" s="26"/>
      <c r="R5" s="26"/>
      <c r="S5" s="25" t="s">
        <v>37</v>
      </c>
      <c r="T5" s="26"/>
      <c r="U5" s="26"/>
      <c r="V5" s="25" t="s">
        <v>41</v>
      </c>
      <c r="W5" s="26"/>
      <c r="X5" s="26"/>
      <c r="Y5" s="25" t="s">
        <v>45</v>
      </c>
      <c r="Z5" s="26"/>
      <c r="AA5" s="26"/>
      <c r="AB5" s="25" t="s">
        <v>49</v>
      </c>
      <c r="AC5" s="26"/>
      <c r="AD5" s="26"/>
      <c r="AE5" s="25" t="s">
        <v>53</v>
      </c>
      <c r="AF5" s="26"/>
      <c r="AG5" s="26"/>
      <c r="AH5" s="25" t="s">
        <v>57</v>
      </c>
      <c r="AI5" s="26"/>
      <c r="AJ5" s="26"/>
      <c r="AK5" s="25"/>
      <c r="AL5" s="26"/>
      <c r="AM5" s="26"/>
      <c r="AN5" s="25"/>
      <c r="AO5" s="26"/>
      <c r="AP5" s="26"/>
      <c r="AQ5" s="25"/>
      <c r="AR5" s="26"/>
      <c r="AS5" s="26"/>
      <c r="AT5" s="25"/>
      <c r="AU5" s="26"/>
      <c r="AV5" s="26"/>
      <c r="AW5" s="39"/>
    </row>
    <row r="6" spans="1:50" ht="68.25" customHeight="1" x14ac:dyDescent="0.2">
      <c r="A6" s="35"/>
      <c r="B6" s="35"/>
      <c r="C6" s="14" t="s">
        <v>8</v>
      </c>
      <c r="D6" s="31" t="s">
        <v>18</v>
      </c>
      <c r="E6" s="32"/>
      <c r="F6" s="32"/>
      <c r="G6" s="31" t="s">
        <v>24</v>
      </c>
      <c r="H6" s="32"/>
      <c r="I6" s="32"/>
      <c r="J6" s="31" t="s">
        <v>28</v>
      </c>
      <c r="K6" s="32"/>
      <c r="L6" s="32"/>
      <c r="M6" s="31" t="s">
        <v>31</v>
      </c>
      <c r="N6" s="32"/>
      <c r="O6" s="32"/>
      <c r="P6" s="31" t="s">
        <v>36</v>
      </c>
      <c r="Q6" s="32"/>
      <c r="R6" s="32"/>
      <c r="S6" s="31" t="s">
        <v>40</v>
      </c>
      <c r="T6" s="32"/>
      <c r="U6" s="32"/>
      <c r="V6" s="31" t="s">
        <v>44</v>
      </c>
      <c r="W6" s="32"/>
      <c r="X6" s="32"/>
      <c r="Y6" s="31" t="s">
        <v>48</v>
      </c>
      <c r="Z6" s="32"/>
      <c r="AA6" s="32"/>
      <c r="AB6" s="31" t="s">
        <v>52</v>
      </c>
      <c r="AC6" s="32"/>
      <c r="AD6" s="32"/>
      <c r="AE6" s="31" t="s">
        <v>55</v>
      </c>
      <c r="AF6" s="32"/>
      <c r="AG6" s="32"/>
      <c r="AH6" s="31" t="s">
        <v>60</v>
      </c>
      <c r="AI6" s="32"/>
      <c r="AJ6" s="32"/>
      <c r="AK6" s="31"/>
      <c r="AL6" s="32"/>
      <c r="AM6" s="32"/>
      <c r="AN6" s="31"/>
      <c r="AO6" s="32"/>
      <c r="AP6" s="32"/>
      <c r="AQ6" s="31"/>
      <c r="AR6" s="32"/>
      <c r="AS6" s="32"/>
      <c r="AT6" s="31"/>
      <c r="AU6" s="32"/>
      <c r="AV6" s="32"/>
      <c r="AW6" s="39"/>
    </row>
    <row r="7" spans="1:50" x14ac:dyDescent="0.2">
      <c r="A7" s="35"/>
      <c r="B7" s="35"/>
      <c r="C7" s="6" t="s">
        <v>7</v>
      </c>
      <c r="D7" s="25" t="s">
        <v>19</v>
      </c>
      <c r="E7" s="26"/>
      <c r="F7" s="26"/>
      <c r="G7" s="25" t="s">
        <v>23</v>
      </c>
      <c r="H7" s="26"/>
      <c r="I7" s="26"/>
      <c r="J7" s="25" t="s">
        <v>27</v>
      </c>
      <c r="K7" s="26"/>
      <c r="L7" s="26"/>
      <c r="M7" s="25" t="s">
        <v>32</v>
      </c>
      <c r="N7" s="26"/>
      <c r="O7" s="26"/>
      <c r="P7" s="25" t="s">
        <v>35</v>
      </c>
      <c r="Q7" s="26"/>
      <c r="R7" s="26"/>
      <c r="S7" s="25" t="s">
        <v>39</v>
      </c>
      <c r="T7" s="26"/>
      <c r="U7" s="26"/>
      <c r="V7" s="25" t="s">
        <v>43</v>
      </c>
      <c r="W7" s="26"/>
      <c r="X7" s="26"/>
      <c r="Y7" s="25" t="s">
        <v>47</v>
      </c>
      <c r="Z7" s="26"/>
      <c r="AA7" s="26"/>
      <c r="AB7" s="25" t="s">
        <v>51</v>
      </c>
      <c r="AC7" s="26"/>
      <c r="AD7" s="26"/>
      <c r="AE7" s="25" t="s">
        <v>56</v>
      </c>
      <c r="AF7" s="26"/>
      <c r="AG7" s="26"/>
      <c r="AH7" s="25" t="s">
        <v>59</v>
      </c>
      <c r="AI7" s="26"/>
      <c r="AJ7" s="26"/>
      <c r="AK7" s="25"/>
      <c r="AL7" s="26"/>
      <c r="AM7" s="26"/>
      <c r="AN7" s="25"/>
      <c r="AO7" s="26"/>
      <c r="AP7" s="26"/>
      <c r="AQ7" s="25"/>
      <c r="AR7" s="26"/>
      <c r="AS7" s="26"/>
      <c r="AT7" s="25"/>
      <c r="AU7" s="26"/>
      <c r="AV7" s="26"/>
      <c r="AW7" s="39"/>
    </row>
    <row r="8" spans="1:50" x14ac:dyDescent="0.2">
      <c r="A8" s="35"/>
      <c r="B8" s="35"/>
      <c r="C8" s="7" t="s">
        <v>2</v>
      </c>
      <c r="D8" s="27" t="s">
        <v>20</v>
      </c>
      <c r="E8" s="28"/>
      <c r="F8" s="28"/>
      <c r="G8" s="27" t="s">
        <v>20</v>
      </c>
      <c r="H8" s="28"/>
      <c r="I8" s="28"/>
      <c r="J8" s="27" t="s">
        <v>20</v>
      </c>
      <c r="K8" s="28"/>
      <c r="L8" s="28"/>
      <c r="M8" s="27" t="s">
        <v>20</v>
      </c>
      <c r="N8" s="28"/>
      <c r="O8" s="28"/>
      <c r="P8" s="27" t="s">
        <v>20</v>
      </c>
      <c r="Q8" s="28"/>
      <c r="R8" s="28"/>
      <c r="S8" s="27" t="s">
        <v>20</v>
      </c>
      <c r="T8" s="28"/>
      <c r="U8" s="28"/>
      <c r="V8" s="27" t="s">
        <v>20</v>
      </c>
      <c r="W8" s="28"/>
      <c r="X8" s="28"/>
      <c r="Y8" s="27" t="s">
        <v>20</v>
      </c>
      <c r="Z8" s="28"/>
      <c r="AA8" s="28"/>
      <c r="AB8" s="27" t="s">
        <v>20</v>
      </c>
      <c r="AC8" s="28"/>
      <c r="AD8" s="28"/>
      <c r="AE8" s="27" t="s">
        <v>20</v>
      </c>
      <c r="AF8" s="28"/>
      <c r="AG8" s="28"/>
      <c r="AH8" s="27" t="s">
        <v>20</v>
      </c>
      <c r="AI8" s="28"/>
      <c r="AJ8" s="28"/>
      <c r="AK8" s="27"/>
      <c r="AL8" s="28"/>
      <c r="AM8" s="28"/>
      <c r="AN8" s="27"/>
      <c r="AO8" s="28"/>
      <c r="AP8" s="28"/>
      <c r="AQ8" s="27"/>
      <c r="AR8" s="28"/>
      <c r="AS8" s="28"/>
      <c r="AT8" s="27"/>
      <c r="AU8" s="28"/>
      <c r="AV8" s="28"/>
      <c r="AW8" s="39"/>
    </row>
    <row r="9" spans="1:50" ht="51" x14ac:dyDescent="0.2">
      <c r="A9" s="35"/>
      <c r="B9" s="35"/>
      <c r="C9" s="7" t="s">
        <v>3</v>
      </c>
      <c r="D9" s="23" t="s">
        <v>14</v>
      </c>
      <c r="E9" s="23" t="s">
        <v>9</v>
      </c>
      <c r="F9" s="18" t="s">
        <v>15</v>
      </c>
      <c r="G9" s="23" t="s">
        <v>14</v>
      </c>
      <c r="H9" s="23" t="s">
        <v>9</v>
      </c>
      <c r="I9" s="18" t="s">
        <v>15</v>
      </c>
      <c r="J9" s="23" t="s">
        <v>14</v>
      </c>
      <c r="K9" s="23" t="s">
        <v>9</v>
      </c>
      <c r="L9" s="18" t="s">
        <v>15</v>
      </c>
      <c r="M9" s="23" t="s">
        <v>14</v>
      </c>
      <c r="N9" s="23" t="s">
        <v>9</v>
      </c>
      <c r="O9" s="18" t="s">
        <v>15</v>
      </c>
      <c r="P9" s="23" t="s">
        <v>14</v>
      </c>
      <c r="Q9" s="23" t="s">
        <v>9</v>
      </c>
      <c r="R9" s="18" t="s">
        <v>15</v>
      </c>
      <c r="S9" s="23" t="s">
        <v>14</v>
      </c>
      <c r="T9" s="23" t="s">
        <v>9</v>
      </c>
      <c r="U9" s="18" t="s">
        <v>15</v>
      </c>
      <c r="V9" s="23" t="s">
        <v>14</v>
      </c>
      <c r="W9" s="23" t="s">
        <v>9</v>
      </c>
      <c r="X9" s="18" t="s">
        <v>15</v>
      </c>
      <c r="Y9" s="23" t="s">
        <v>14</v>
      </c>
      <c r="Z9" s="23" t="s">
        <v>9</v>
      </c>
      <c r="AA9" s="18" t="s">
        <v>15</v>
      </c>
      <c r="AB9" s="23" t="s">
        <v>14</v>
      </c>
      <c r="AC9" s="23" t="s">
        <v>9</v>
      </c>
      <c r="AD9" s="18" t="s">
        <v>15</v>
      </c>
      <c r="AE9" s="23" t="s">
        <v>14</v>
      </c>
      <c r="AF9" s="23" t="s">
        <v>9</v>
      </c>
      <c r="AG9" s="18" t="s">
        <v>15</v>
      </c>
      <c r="AH9" s="23" t="s">
        <v>14</v>
      </c>
      <c r="AI9" s="23" t="s">
        <v>9</v>
      </c>
      <c r="AJ9" s="18" t="s">
        <v>15</v>
      </c>
      <c r="AK9" s="23" t="s">
        <v>14</v>
      </c>
      <c r="AL9" s="23" t="s">
        <v>9</v>
      </c>
      <c r="AM9" s="18" t="s">
        <v>15</v>
      </c>
      <c r="AN9" s="23" t="s">
        <v>14</v>
      </c>
      <c r="AO9" s="23" t="s">
        <v>9</v>
      </c>
      <c r="AP9" s="18" t="s">
        <v>15</v>
      </c>
      <c r="AQ9" s="23" t="s">
        <v>14</v>
      </c>
      <c r="AR9" s="23" t="s">
        <v>9</v>
      </c>
      <c r="AS9" s="18" t="s">
        <v>15</v>
      </c>
      <c r="AT9" s="23" t="s">
        <v>14</v>
      </c>
      <c r="AU9" s="23" t="s">
        <v>9</v>
      </c>
      <c r="AV9" s="18" t="s">
        <v>15</v>
      </c>
      <c r="AW9" s="39"/>
    </row>
    <row r="10" spans="1:50" x14ac:dyDescent="0.2">
      <c r="A10" s="36"/>
      <c r="B10" s="36"/>
      <c r="C10" s="8" t="s">
        <v>4</v>
      </c>
      <c r="D10" s="9"/>
      <c r="E10" s="13"/>
      <c r="F10" s="19"/>
      <c r="G10" s="13"/>
      <c r="H10" s="13"/>
      <c r="I10" s="21"/>
      <c r="J10" s="13"/>
      <c r="K10" s="13"/>
      <c r="L10" s="19"/>
      <c r="M10" s="13"/>
      <c r="N10" s="13"/>
      <c r="O10" s="19"/>
      <c r="P10" s="13"/>
      <c r="Q10" s="13"/>
      <c r="R10" s="19"/>
      <c r="S10" s="13"/>
      <c r="T10" s="13"/>
      <c r="U10" s="19"/>
      <c r="V10" s="13"/>
      <c r="W10" s="13"/>
      <c r="X10" s="19"/>
      <c r="Y10" s="13"/>
      <c r="Z10" s="13"/>
      <c r="AA10" s="19"/>
      <c r="AB10" s="13"/>
      <c r="AC10" s="13"/>
      <c r="AD10" s="19"/>
      <c r="AE10" s="13"/>
      <c r="AF10" s="13"/>
      <c r="AG10" s="19"/>
      <c r="AH10" s="13"/>
      <c r="AI10" s="13"/>
      <c r="AJ10" s="19"/>
      <c r="AK10" s="13"/>
      <c r="AL10" s="13"/>
      <c r="AM10" s="19"/>
      <c r="AN10" s="13"/>
      <c r="AO10" s="13"/>
      <c r="AP10" s="19"/>
      <c r="AQ10" s="13"/>
      <c r="AR10" s="13"/>
      <c r="AS10" s="19"/>
      <c r="AT10" s="13"/>
      <c r="AU10" s="13"/>
      <c r="AV10" s="19"/>
      <c r="AW10" s="23"/>
    </row>
    <row r="11" spans="1:50" ht="76.5" x14ac:dyDescent="0.2">
      <c r="A11" s="10">
        <v>1</v>
      </c>
      <c r="B11" s="11" t="s">
        <v>11</v>
      </c>
      <c r="C11" s="12" t="s">
        <v>10</v>
      </c>
      <c r="D11" s="4">
        <f>'[1]46'!$N$8/6</f>
        <v>0.7</v>
      </c>
      <c r="E11" s="4">
        <v>660.86</v>
      </c>
      <c r="F11" s="20">
        <f t="shared" ref="F11" si="0">D11*E11</f>
        <v>462.6</v>
      </c>
      <c r="G11" s="4">
        <f>'[1]46'!$N$9/6</f>
        <v>82.8</v>
      </c>
      <c r="H11" s="4">
        <v>1367.55</v>
      </c>
      <c r="I11" s="20">
        <f t="shared" ref="I11" si="1">G11*H11</f>
        <v>113233.14</v>
      </c>
      <c r="J11" s="4">
        <v>289</v>
      </c>
      <c r="K11" s="4">
        <v>960.62</v>
      </c>
      <c r="L11" s="20">
        <f t="shared" ref="L11" si="2">J11*K11</f>
        <v>277619.18</v>
      </c>
      <c r="M11" s="4">
        <v>60</v>
      </c>
      <c r="N11" s="5">
        <v>260.87</v>
      </c>
      <c r="O11" s="20">
        <f t="shared" ref="O11" si="3">M11*N11</f>
        <v>15652.2</v>
      </c>
      <c r="P11" s="4">
        <f>'[1]46'!$N$12/6</f>
        <v>104.33</v>
      </c>
      <c r="Q11" s="5">
        <v>441.21</v>
      </c>
      <c r="R11" s="20">
        <f t="shared" ref="R11" si="4">P11*Q11</f>
        <v>46031.44</v>
      </c>
      <c r="S11" s="4">
        <f>'[1]46'!$N$13/6</f>
        <v>117.23</v>
      </c>
      <c r="T11" s="4">
        <v>63.6</v>
      </c>
      <c r="U11" s="20">
        <f t="shared" ref="U11" si="5">S11*T11</f>
        <v>7455.83</v>
      </c>
      <c r="V11" s="4">
        <f>'[1]46'!$N$14/6</f>
        <v>16.11</v>
      </c>
      <c r="W11" s="4">
        <v>381.76</v>
      </c>
      <c r="X11" s="20">
        <f t="shared" ref="X11" si="6">V11*W11</f>
        <v>6150.15</v>
      </c>
      <c r="Y11" s="4">
        <v>14</v>
      </c>
      <c r="Z11" s="5">
        <v>28.55</v>
      </c>
      <c r="AA11" s="20">
        <f t="shared" ref="AA11" si="7">Y11*Z11</f>
        <v>399.7</v>
      </c>
      <c r="AB11" s="4">
        <v>209</v>
      </c>
      <c r="AC11" s="5">
        <v>522.29</v>
      </c>
      <c r="AD11" s="20">
        <f t="shared" ref="AD11" si="8">AB11*AC11</f>
        <v>109158.61</v>
      </c>
      <c r="AE11" s="4">
        <f>'[1]46'!$N$17/6</f>
        <v>43.99</v>
      </c>
      <c r="AF11" s="5">
        <v>333.19</v>
      </c>
      <c r="AG11" s="20">
        <f t="shared" ref="AG11" si="9">AE11*AF11</f>
        <v>14657.03</v>
      </c>
      <c r="AH11" s="4"/>
      <c r="AI11" s="5">
        <v>943.52</v>
      </c>
      <c r="AJ11" s="20">
        <f t="shared" ref="AJ11" si="10">AH11*AI11</f>
        <v>0</v>
      </c>
      <c r="AK11" s="5"/>
      <c r="AL11" s="5"/>
      <c r="AM11" s="20">
        <f t="shared" ref="AM11" si="11">AK11*AL11</f>
        <v>0</v>
      </c>
      <c r="AN11" s="5"/>
      <c r="AO11" s="5"/>
      <c r="AP11" s="20">
        <f t="shared" ref="AP11" si="12">AN11*AO11</f>
        <v>0</v>
      </c>
      <c r="AQ11" s="5"/>
      <c r="AR11" s="5"/>
      <c r="AS11" s="20">
        <f t="shared" ref="AS11" si="13">AQ11*AR11</f>
        <v>0</v>
      </c>
      <c r="AT11" s="5"/>
      <c r="AU11" s="5"/>
      <c r="AV11" s="20">
        <f t="shared" ref="AV11" si="14">AT11*AU11</f>
        <v>0</v>
      </c>
      <c r="AW11" s="4">
        <f t="shared" ref="AW11" si="15">F11+I11+L11+O11+R11+U11+X11+AA11+AD11+AG11+AJ11</f>
        <v>590819.88</v>
      </c>
    </row>
    <row r="12" spans="1:50" x14ac:dyDescent="0.2">
      <c r="A12" s="29"/>
      <c r="B12" s="30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3">
        <f>SUM(AW11:AW11)</f>
        <v>590819.88</v>
      </c>
    </row>
    <row r="13" spans="1:50" x14ac:dyDescent="0.2">
      <c r="AX13" s="24"/>
    </row>
    <row r="15" spans="1:50" x14ac:dyDescent="0.2">
      <c r="D15" s="1"/>
      <c r="E15" s="1"/>
    </row>
  </sheetData>
  <mergeCells count="80">
    <mergeCell ref="AN4:AP4"/>
    <mergeCell ref="A2:AW2"/>
    <mergeCell ref="A4:A10"/>
    <mergeCell ref="B4:B10"/>
    <mergeCell ref="D4:F4"/>
    <mergeCell ref="G4:I4"/>
    <mergeCell ref="J4:L4"/>
    <mergeCell ref="M4:O4"/>
    <mergeCell ref="P4:R4"/>
    <mergeCell ref="S4:U4"/>
    <mergeCell ref="V4:X4"/>
    <mergeCell ref="AN5:AP5"/>
    <mergeCell ref="AQ4:AS4"/>
    <mergeCell ref="AT4:AV4"/>
    <mergeCell ref="AW4:AW9"/>
    <mergeCell ref="D5:F5"/>
    <mergeCell ref="G5:I5"/>
    <mergeCell ref="J5:L5"/>
    <mergeCell ref="M5:O5"/>
    <mergeCell ref="P5:R5"/>
    <mergeCell ref="S5:U5"/>
    <mergeCell ref="V5:X5"/>
    <mergeCell ref="Y4:AA4"/>
    <mergeCell ref="AB4:AD4"/>
    <mergeCell ref="AE4:AG4"/>
    <mergeCell ref="AH4:AJ4"/>
    <mergeCell ref="AK4:AM4"/>
    <mergeCell ref="AQ6:AS6"/>
    <mergeCell ref="AQ5:AS5"/>
    <mergeCell ref="AT5:AV5"/>
    <mergeCell ref="D6:F6"/>
    <mergeCell ref="G6:I6"/>
    <mergeCell ref="J6:L6"/>
    <mergeCell ref="M6:O6"/>
    <mergeCell ref="P6:R6"/>
    <mergeCell ref="S6:U6"/>
    <mergeCell ref="V6:X6"/>
    <mergeCell ref="Y6:AA6"/>
    <mergeCell ref="Y5:AA5"/>
    <mergeCell ref="AB5:AD5"/>
    <mergeCell ref="AE5:AG5"/>
    <mergeCell ref="AH5:AJ5"/>
    <mergeCell ref="AK5:AM5"/>
    <mergeCell ref="AT7:AV7"/>
    <mergeCell ref="AT6:AV6"/>
    <mergeCell ref="D7:F7"/>
    <mergeCell ref="G7:I7"/>
    <mergeCell ref="J7:L7"/>
    <mergeCell ref="M7:O7"/>
    <mergeCell ref="P7:R7"/>
    <mergeCell ref="S7:U7"/>
    <mergeCell ref="V7:X7"/>
    <mergeCell ref="Y7:AA7"/>
    <mergeCell ref="AB7:AD7"/>
    <mergeCell ref="AB6:AD6"/>
    <mergeCell ref="AE6:AG6"/>
    <mergeCell ref="AH6:AJ6"/>
    <mergeCell ref="AK6:AM6"/>
    <mergeCell ref="AN6:AP6"/>
    <mergeCell ref="AE7:AG7"/>
    <mergeCell ref="AH7:AJ7"/>
    <mergeCell ref="AK7:AM7"/>
    <mergeCell ref="AN7:AP7"/>
    <mergeCell ref="A12:AA12"/>
    <mergeCell ref="V8:X8"/>
    <mergeCell ref="Y8:AA8"/>
    <mergeCell ref="AB8:AD8"/>
    <mergeCell ref="AE8:AG8"/>
    <mergeCell ref="D8:F8"/>
    <mergeCell ref="G8:I8"/>
    <mergeCell ref="J8:L8"/>
    <mergeCell ref="M8:O8"/>
    <mergeCell ref="P8:R8"/>
    <mergeCell ref="S8:U8"/>
    <mergeCell ref="AQ7:AS7"/>
    <mergeCell ref="AN8:AP8"/>
    <mergeCell ref="AQ8:AS8"/>
    <mergeCell ref="AT8:AV8"/>
    <mergeCell ref="AH8:AJ8"/>
    <mergeCell ref="AK8:AM8"/>
  </mergeCells>
  <pageMargins left="0.11811023622047245" right="0.11811023622047245" top="0.15748031496062992" bottom="0.15748031496062992" header="0.31496062992125984" footer="0.31496062992125984"/>
  <pageSetup paperSize="9" scale="69" fitToWidth="3" fitToHeight="0" orientation="landscape" r:id="rId1"/>
  <colBreaks count="2" manualBreakCount="2">
    <brk id="12" max="1048575" man="1"/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ЛОТ_1_ограничение1875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206-09 Деменкова Анна Сергеевна (644)</dc:creator>
  <cp:lastModifiedBy>Buh</cp:lastModifiedBy>
  <cp:lastPrinted>2026-04-29T07:37:52Z</cp:lastPrinted>
  <dcterms:created xsi:type="dcterms:W3CDTF">2023-04-11T14:23:37Z</dcterms:created>
  <dcterms:modified xsi:type="dcterms:W3CDTF">2026-05-07T06:12:48Z</dcterms:modified>
</cp:coreProperties>
</file>