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 defaultThemeVersion="124226"/>
  <xr:revisionPtr revIDLastSave="0" documentId="13_ncr:1_{293AD933-A387-4B87-9634-AF8BF17A1F7D}" xr6:coauthVersionLast="47" xr6:coauthVersionMax="47" xr10:uidLastSave="{00000000-0000-0000-0000-000000000000}"/>
  <bookViews>
    <workbookView xWindow="31245" yWindow="2505" windowWidth="21600" windowHeight="11385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3" i="1" l="1"/>
  <c r="L13" i="1" s="1"/>
  <c r="I12" i="1"/>
  <c r="L12" i="1" s="1"/>
  <c r="I11" i="1"/>
  <c r="L11" i="1" s="1"/>
  <c r="O11" i="1" l="1"/>
  <c r="M11" i="1"/>
  <c r="N11" i="1" s="1"/>
  <c r="O12" i="1"/>
  <c r="M12" i="1"/>
  <c r="N12" i="1" s="1"/>
  <c r="O13" i="1"/>
  <c r="M13" i="1"/>
  <c r="N13" i="1" s="1"/>
  <c r="O14" i="1" l="1"/>
</calcChain>
</file>

<file path=xl/sharedStrings.xml><?xml version="1.0" encoding="utf-8"?>
<sst xmlns="http://schemas.openxmlformats.org/spreadsheetml/2006/main" count="38" uniqueCount="29">
  <si>
    <t>-</t>
  </si>
  <si>
    <t>№ п/п</t>
  </si>
  <si>
    <t>Наименование товара, работы, услуги</t>
  </si>
  <si>
    <t>Номер источника ценовой информации (ИЦИ №i) и цена единицы товара, работы, услуги ,представленная i-тым ИЦИ (Цi),руб.</t>
  </si>
  <si>
    <t>Объем оказываемых услуг, ед.</t>
  </si>
  <si>
    <t>n-кол-во значений используемых в расчете</t>
  </si>
  <si>
    <t>Определение однородности совокупности значений выявленных цен</t>
  </si>
  <si>
    <t>НМЦК, руб.</t>
  </si>
  <si>
    <t>ИЦИ 1</t>
  </si>
  <si>
    <t>ИЦИ 2</t>
  </si>
  <si>
    <t>ИЦИ 3</t>
  </si>
  <si>
    <t>&lt;ц&gt;-средн. арифм. величина цены единицы услуги, руб.</t>
  </si>
  <si>
    <t>Среднее квадратичное отклонение</t>
  </si>
  <si>
    <t>V-коэффициент вариации</t>
  </si>
  <si>
    <t xml:space="preserve">Начальник планово-экономического отдела </t>
  </si>
  <si>
    <t>Курочкина Е.В.</t>
  </si>
  <si>
    <t>Расчет и обоснование НМЦК</t>
  </si>
  <si>
    <t>Используемый метод определения НМЦК с обоснованием</t>
  </si>
  <si>
    <t xml:space="preserve">Метод сопоставимых рыночных цен (анализ рынка) как приоритетный метод в соответствии с  Приказом Министерства экономического развития Российской Федерации от 02 октября 2013 года  № 567 "Об утверждении Методических рекомендаций по применению методов определения начальной (максимальной) цены контракта, цены контракта , заключаемого с единственным поставщиком (подрядчиком, исполнителем)" 								</t>
  </si>
  <si>
    <t>Заказчиком был направлен запрос о предоставлении ценовой информации (5) поставщикам, обладающим опытом поставок соответствующих товаров. Ответы на запрос получены от 3-х поставщиков.</t>
  </si>
  <si>
    <t>Начальная (максимальная) цена контракта, руб-коп</t>
  </si>
  <si>
    <t>ГБУ ДО СШОР по легкой атлетике и фехтованию Выборгского района</t>
  </si>
  <si>
    <t>Ед.изм.</t>
  </si>
  <si>
    <t>ИТОГО (общего пользования) : НМЦК</t>
  </si>
  <si>
    <t>Закупка короткой спортивной легкоатлетической формы</t>
  </si>
  <si>
    <t>пара</t>
  </si>
  <si>
    <t>Кроссовки легкоатлетические NIKE Vomero 18” или эквивалент</t>
  </si>
  <si>
    <t>Кроссовки легкоатлетические“NIKE Air Zoom Pegasus 41” или эквивалент</t>
  </si>
  <si>
    <t>Кроссовки легкоатлетические“BMAI carbon fly plus ” или эквивалент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</si>
</sst>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₽&quot;_-;\-* #,##0.00\ &quot;₽&quot;_-;_-* &quot;-&quot;??\ &quot;₽&quot;_-;_-@_-"/>
  </numFmts>
  <fonts count="14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vertAlign val="superscript"/>
      <sz val="9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4" fontId="13" fillId="0" borderId="0" applyFont="0" applyFill="0" applyBorder="0" applyAlignment="0" applyProtection="0"/>
  </cellStyleXfs>
  <cellXfs count="56">
    <xf numFmtId="0" fontId="0" fillId="0" borderId="0" xfId="0"/>
    <xf numFmtId="2" fontId="5" fillId="0" borderId="1" xfId="0" applyNumberFormat="1" applyFont="1" applyBorder="1" applyAlignment="1">
      <alignment horizontal="center" wrapText="1"/>
    </xf>
    <xf numFmtId="0" fontId="0" fillId="0" borderId="0" xfId="0" applyAlignment="1">
      <alignment wrapText="1"/>
    </xf>
    <xf numFmtId="0" fontId="3" fillId="0" borderId="12" xfId="0" applyFont="1" applyBorder="1" applyAlignment="1">
      <alignment vertical="center" wrapText="1"/>
    </xf>
    <xf numFmtId="0" fontId="2" fillId="0" borderId="16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left" vertical="center" wrapText="1"/>
    </xf>
    <xf numFmtId="2" fontId="2" fillId="0" borderId="16" xfId="0" applyNumberFormat="1" applyFont="1" applyBorder="1" applyAlignment="1">
      <alignment horizontal="center" vertical="center" wrapText="1"/>
    </xf>
    <xf numFmtId="2" fontId="2" fillId="2" borderId="16" xfId="1" applyNumberFormat="1" applyFont="1" applyFill="1" applyBorder="1" applyAlignment="1">
      <alignment horizontal="center" vertical="center" wrapText="1"/>
    </xf>
    <xf numFmtId="2" fontId="2" fillId="2" borderId="16" xfId="0" applyNumberFormat="1" applyFont="1" applyFill="1" applyBorder="1" applyAlignment="1">
      <alignment horizontal="center" vertical="center" wrapText="1"/>
    </xf>
    <xf numFmtId="2" fontId="1" fillId="0" borderId="16" xfId="0" applyNumberFormat="1" applyFont="1" applyBorder="1" applyAlignment="1">
      <alignment horizontal="center" vertical="center" wrapText="1"/>
    </xf>
    <xf numFmtId="2" fontId="0" fillId="0" borderId="0" xfId="0" applyNumberFormat="1"/>
    <xf numFmtId="0" fontId="6" fillId="0" borderId="22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9" xfId="0" applyFont="1" applyBorder="1" applyAlignment="1">
      <alignment vertical="center" wrapText="1"/>
    </xf>
    <xf numFmtId="0" fontId="3" fillId="0" borderId="20" xfId="0" applyFont="1" applyBorder="1" applyAlignment="1">
      <alignment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10" fillId="0" borderId="0" xfId="0" applyFont="1" applyAlignment="1">
      <alignment horizontal="center" wrapText="1"/>
    </xf>
    <xf numFmtId="0" fontId="7" fillId="0" borderId="6" xfId="0" applyFont="1" applyBorder="1" applyAlignment="1">
      <alignment wrapText="1"/>
    </xf>
    <xf numFmtId="0" fontId="11" fillId="0" borderId="7" xfId="0" applyFont="1" applyBorder="1" applyAlignment="1">
      <alignment wrapText="1"/>
    </xf>
    <xf numFmtId="0" fontId="7" fillId="0" borderId="1" xfId="0" applyFont="1" applyBorder="1"/>
    <xf numFmtId="0" fontId="11" fillId="0" borderId="1" xfId="0" applyFont="1" applyBorder="1"/>
    <xf numFmtId="2" fontId="10" fillId="0" borderId="1" xfId="0" applyNumberFormat="1" applyFont="1" applyBorder="1" applyAlignment="1">
      <alignment horizontal="left" wrapText="1"/>
    </xf>
    <xf numFmtId="2" fontId="12" fillId="0" borderId="1" xfId="0" applyNumberFormat="1" applyFont="1" applyBorder="1" applyAlignment="1">
      <alignment horizontal="left" wrapText="1"/>
    </xf>
    <xf numFmtId="0" fontId="8" fillId="0" borderId="6" xfId="0" applyFont="1" applyBorder="1" applyAlignment="1">
      <alignment wrapText="1"/>
    </xf>
    <xf numFmtId="0" fontId="0" fillId="0" borderId="7" xfId="0" applyBorder="1" applyAlignment="1">
      <alignment wrapText="1"/>
    </xf>
    <xf numFmtId="0" fontId="0" fillId="0" borderId="8" xfId="0" applyBorder="1" applyAlignment="1">
      <alignment wrapText="1"/>
    </xf>
    <xf numFmtId="0" fontId="10" fillId="0" borderId="9" xfId="0" applyFont="1" applyBorder="1" applyAlignment="1">
      <alignment horizontal="center" wrapText="1"/>
    </xf>
    <xf numFmtId="0" fontId="5" fillId="0" borderId="9" xfId="0" applyFont="1" applyBorder="1" applyAlignment="1">
      <alignment horizontal="center" wrapText="1"/>
    </xf>
    <xf numFmtId="0" fontId="7" fillId="0" borderId="10" xfId="0" applyFont="1" applyBorder="1" applyAlignment="1">
      <alignment wrapText="1"/>
    </xf>
    <xf numFmtId="0" fontId="11" fillId="0" borderId="10" xfId="0" applyFont="1" applyBorder="1" applyAlignment="1">
      <alignment wrapText="1"/>
    </xf>
    <xf numFmtId="0" fontId="9" fillId="0" borderId="4" xfId="0" applyFont="1" applyBorder="1" applyAlignment="1">
      <alignment horizontal="center" wrapText="1"/>
    </xf>
    <xf numFmtId="0" fontId="9" fillId="0" borderId="15" xfId="0" applyFont="1" applyBorder="1" applyAlignment="1">
      <alignment horizontal="center" wrapText="1"/>
    </xf>
    <xf numFmtId="0" fontId="3" fillId="0" borderId="2" xfId="0" applyFont="1" applyBorder="1" applyAlignment="1">
      <alignment vertical="center" wrapText="1"/>
    </xf>
    <xf numFmtId="0" fontId="3" fillId="0" borderId="24" xfId="0" applyFont="1" applyBorder="1" applyAlignment="1">
      <alignment vertical="center" wrapText="1"/>
    </xf>
    <xf numFmtId="0" fontId="5" fillId="0" borderId="6" xfId="0" applyFont="1" applyBorder="1" applyAlignment="1">
      <alignment horizontal="right" wrapText="1"/>
    </xf>
    <xf numFmtId="0" fontId="4" fillId="0" borderId="9" xfId="0" applyFont="1" applyBorder="1" applyAlignment="1">
      <alignment horizontal="right" wrapText="1"/>
    </xf>
    <xf numFmtId="0" fontId="4" fillId="0" borderId="7" xfId="0" applyFont="1" applyBorder="1" applyAlignment="1">
      <alignment horizontal="right" wrapText="1"/>
    </xf>
    <xf numFmtId="0" fontId="4" fillId="0" borderId="8" xfId="0" applyFont="1" applyBorder="1" applyAlignment="1">
      <alignment horizontal="right" wrapText="1"/>
    </xf>
    <xf numFmtId="0" fontId="3" fillId="0" borderId="11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3" fillId="0" borderId="17" xfId="0" applyFont="1" applyBorder="1" applyAlignment="1">
      <alignment vertical="center" wrapText="1"/>
    </xf>
    <xf numFmtId="0" fontId="3" fillId="0" borderId="18" xfId="0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</cellXfs>
  <cellStyles count="2">
    <cellStyle name="Денежный" xfId="1" builtinId="4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7</xdr:row>
      <xdr:rowOff>0</xdr:rowOff>
    </xdr:from>
    <xdr:to>
      <xdr:col>8</xdr:col>
      <xdr:colOff>425450</xdr:colOff>
      <xdr:row>7</xdr:row>
      <xdr:rowOff>285750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438150"/>
          <a:ext cx="425450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8"/>
  <sheetViews>
    <sheetView tabSelected="1" topLeftCell="A10" workbookViewId="0">
      <selection activeCell="B13" sqref="B13"/>
    </sheetView>
  </sheetViews>
  <sheetFormatPr defaultRowHeight="15" x14ac:dyDescent="0.25"/>
  <cols>
    <col min="1" max="1" width="3.140625" customWidth="1"/>
    <col min="2" max="2" width="36.5703125" style="2" customWidth="1"/>
    <col min="3" max="3" width="6.7109375" style="2" customWidth="1"/>
    <col min="4" max="4" width="14.140625" style="2" customWidth="1"/>
    <col min="5" max="5" width="12" style="2" customWidth="1"/>
    <col min="6" max="6" width="12.85546875" style="2" customWidth="1"/>
    <col min="7" max="7" width="3.5703125" style="2" customWidth="1"/>
    <col min="8" max="8" width="3.42578125" style="2" customWidth="1"/>
    <col min="9" max="9" width="9.7109375" style="2" customWidth="1"/>
    <col min="10" max="10" width="7" style="2" customWidth="1"/>
    <col min="11" max="11" width="8" style="2" customWidth="1"/>
    <col min="12" max="12" width="11" style="2" customWidth="1"/>
    <col min="13" max="13" width="10.140625" style="2" customWidth="1"/>
    <col min="14" max="14" width="10.7109375" style="2" customWidth="1"/>
    <col min="15" max="15" width="15" style="2" customWidth="1"/>
    <col min="17" max="17" width="11.5703125" bestFit="1" customWidth="1"/>
  </cols>
  <sheetData>
    <row r="1" spans="1:17" ht="18.75" customHeight="1" x14ac:dyDescent="0.3">
      <c r="A1" s="28" t="s">
        <v>16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</row>
    <row r="2" spans="1:17" ht="18.75" customHeight="1" x14ac:dyDescent="0.3">
      <c r="A2" s="38" t="s">
        <v>21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7" ht="116.25" customHeight="1" x14ac:dyDescent="0.3">
      <c r="A3" s="29" t="s">
        <v>17</v>
      </c>
      <c r="B3" s="30"/>
      <c r="C3" s="30"/>
      <c r="D3" s="30"/>
      <c r="E3" s="30"/>
      <c r="F3" s="30"/>
      <c r="G3" s="30"/>
      <c r="H3" s="30"/>
      <c r="I3" s="35" t="s">
        <v>18</v>
      </c>
      <c r="J3" s="36"/>
      <c r="K3" s="36"/>
      <c r="L3" s="36"/>
      <c r="M3" s="36"/>
      <c r="N3" s="36"/>
      <c r="O3" s="37"/>
    </row>
    <row r="4" spans="1:17" ht="18.75" x14ac:dyDescent="0.3">
      <c r="A4" s="31" t="s">
        <v>20</v>
      </c>
      <c r="B4" s="32"/>
      <c r="C4" s="32"/>
      <c r="D4" s="32"/>
      <c r="E4" s="32"/>
      <c r="F4" s="32"/>
      <c r="G4" s="32"/>
      <c r="H4" s="32"/>
      <c r="I4" s="33">
        <v>408510</v>
      </c>
      <c r="J4" s="34"/>
      <c r="K4" s="34"/>
      <c r="L4" s="34"/>
      <c r="M4" s="34"/>
      <c r="N4" s="34"/>
      <c r="O4" s="34"/>
    </row>
    <row r="5" spans="1:17" ht="39" customHeight="1" thickBot="1" x14ac:dyDescent="0.35">
      <c r="A5" s="40" t="s">
        <v>19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</row>
    <row r="6" spans="1:17" ht="28.5" customHeight="1" thickBot="1" x14ac:dyDescent="0.3">
      <c r="A6" s="42"/>
      <c r="B6" s="43"/>
      <c r="C6" s="43"/>
      <c r="D6" s="43"/>
      <c r="E6" s="43"/>
      <c r="F6" s="43"/>
      <c r="G6" s="43"/>
      <c r="H6" s="43"/>
      <c r="I6" s="43"/>
      <c r="J6" s="42"/>
      <c r="K6" s="42"/>
      <c r="L6" s="42"/>
      <c r="M6" s="42"/>
      <c r="N6" s="42"/>
      <c r="O6" s="42"/>
    </row>
    <row r="7" spans="1:17" ht="34.5" customHeight="1" thickBot="1" x14ac:dyDescent="0.3">
      <c r="A7" s="50" t="s">
        <v>1</v>
      </c>
      <c r="B7" s="20" t="s">
        <v>2</v>
      </c>
      <c r="C7" s="22" t="s">
        <v>22</v>
      </c>
      <c r="D7" s="52" t="s">
        <v>3</v>
      </c>
      <c r="E7" s="52"/>
      <c r="F7" s="52"/>
      <c r="G7" s="52"/>
      <c r="H7" s="52"/>
      <c r="I7" s="53"/>
      <c r="J7" s="54" t="s">
        <v>4</v>
      </c>
      <c r="K7" s="44" t="s">
        <v>5</v>
      </c>
      <c r="L7" s="17" t="s">
        <v>6</v>
      </c>
      <c r="M7" s="18"/>
      <c r="N7" s="19"/>
      <c r="O7" s="44" t="s">
        <v>7</v>
      </c>
    </row>
    <row r="8" spans="1:17" ht="75" customHeight="1" x14ac:dyDescent="0.25">
      <c r="A8" s="51"/>
      <c r="B8" s="21"/>
      <c r="C8" s="23"/>
      <c r="D8" s="7" t="s">
        <v>8</v>
      </c>
      <c r="E8" s="7" t="s">
        <v>9</v>
      </c>
      <c r="F8" s="7" t="s">
        <v>10</v>
      </c>
      <c r="G8" s="3" t="s">
        <v>0</v>
      </c>
      <c r="H8" s="3" t="s">
        <v>0</v>
      </c>
      <c r="I8" s="14"/>
      <c r="J8" s="55"/>
      <c r="K8" s="45"/>
      <c r="L8" s="3" t="s">
        <v>11</v>
      </c>
      <c r="M8" s="3" t="s">
        <v>12</v>
      </c>
      <c r="N8" s="3" t="s">
        <v>13</v>
      </c>
      <c r="O8" s="45"/>
    </row>
    <row r="9" spans="1:17" x14ac:dyDescent="0.25">
      <c r="A9" s="15">
        <v>1</v>
      </c>
      <c r="B9" s="15">
        <v>2</v>
      </c>
      <c r="C9" s="15">
        <v>3</v>
      </c>
      <c r="D9" s="15">
        <v>4</v>
      </c>
      <c r="E9" s="15">
        <v>5</v>
      </c>
      <c r="F9" s="15">
        <v>6</v>
      </c>
      <c r="G9" s="15">
        <v>7</v>
      </c>
      <c r="H9" s="15">
        <v>8</v>
      </c>
      <c r="I9" s="15">
        <v>9</v>
      </c>
      <c r="J9" s="15">
        <v>10</v>
      </c>
      <c r="K9" s="15">
        <v>11</v>
      </c>
      <c r="L9" s="15">
        <v>12</v>
      </c>
      <c r="M9" s="15">
        <v>13</v>
      </c>
      <c r="N9" s="15">
        <v>14</v>
      </c>
      <c r="O9" s="15">
        <v>15</v>
      </c>
    </row>
    <row r="10" spans="1:17" x14ac:dyDescent="0.25">
      <c r="A10" s="24" t="s">
        <v>24</v>
      </c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6"/>
    </row>
    <row r="11" spans="1:17" ht="25.5" x14ac:dyDescent="0.25">
      <c r="A11" s="16">
        <v>1</v>
      </c>
      <c r="B11" s="8" t="s">
        <v>26</v>
      </c>
      <c r="C11" s="6" t="s">
        <v>25</v>
      </c>
      <c r="D11" s="9">
        <v>13000</v>
      </c>
      <c r="E11" s="10">
        <v>13520</v>
      </c>
      <c r="F11" s="11">
        <v>13260</v>
      </c>
      <c r="G11" s="4" t="s">
        <v>0</v>
      </c>
      <c r="H11" s="4" t="s">
        <v>0</v>
      </c>
      <c r="I11" s="5">
        <f t="shared" ref="I11:I13" si="0">SUM(D11:H11)</f>
        <v>39780</v>
      </c>
      <c r="J11" s="6">
        <v>18</v>
      </c>
      <c r="K11" s="4">
        <v>3</v>
      </c>
      <c r="L11" s="12">
        <f t="shared" ref="L11:L13" si="1">I11/K11</f>
        <v>13260</v>
      </c>
      <c r="M11" s="12">
        <f t="shared" ref="M11:M13" si="2">SQRT((POWER(D11-L11,2)+POWER(E11-L11,2)+POWER(F11-L11,2))/K11-1)</f>
        <v>212.28675574954426</v>
      </c>
      <c r="N11" s="12">
        <f t="shared" ref="N11:N13" si="3">M11/L11*100</f>
        <v>1.6009559257130035</v>
      </c>
      <c r="O11" s="9">
        <f t="shared" ref="O11:O13" si="4">L11*J11</f>
        <v>238680</v>
      </c>
    </row>
    <row r="12" spans="1:17" ht="25.5" x14ac:dyDescent="0.25">
      <c r="A12" s="16">
        <v>2</v>
      </c>
      <c r="B12" s="8" t="s">
        <v>27</v>
      </c>
      <c r="C12" s="6" t="s">
        <v>25</v>
      </c>
      <c r="D12" s="9">
        <v>13000</v>
      </c>
      <c r="E12" s="10">
        <v>13520</v>
      </c>
      <c r="F12" s="11">
        <v>13260</v>
      </c>
      <c r="G12" s="4" t="s">
        <v>0</v>
      </c>
      <c r="H12" s="4" t="s">
        <v>0</v>
      </c>
      <c r="I12" s="5">
        <f t="shared" si="0"/>
        <v>39780</v>
      </c>
      <c r="J12" s="6">
        <v>9</v>
      </c>
      <c r="K12" s="4">
        <v>3</v>
      </c>
      <c r="L12" s="12">
        <f t="shared" si="1"/>
        <v>13260</v>
      </c>
      <c r="M12" s="12">
        <f t="shared" si="2"/>
        <v>212.28675574954426</v>
      </c>
      <c r="N12" s="12">
        <f t="shared" si="3"/>
        <v>1.6009559257130035</v>
      </c>
      <c r="O12" s="9">
        <f t="shared" si="4"/>
        <v>119340</v>
      </c>
    </row>
    <row r="13" spans="1:17" ht="25.5" x14ac:dyDescent="0.25">
      <c r="A13" s="16">
        <v>3</v>
      </c>
      <c r="B13" s="8" t="s">
        <v>28</v>
      </c>
      <c r="C13" s="6" t="s">
        <v>25</v>
      </c>
      <c r="D13" s="9">
        <v>9900</v>
      </c>
      <c r="E13" s="10">
        <v>10296</v>
      </c>
      <c r="F13" s="11">
        <v>10098</v>
      </c>
      <c r="G13" s="4" t="s">
        <v>0</v>
      </c>
      <c r="H13" s="4" t="s">
        <v>0</v>
      </c>
      <c r="I13" s="5">
        <f t="shared" si="0"/>
        <v>30294</v>
      </c>
      <c r="J13" s="6">
        <v>5</v>
      </c>
      <c r="K13" s="4">
        <v>3</v>
      </c>
      <c r="L13" s="12">
        <f t="shared" si="1"/>
        <v>10098</v>
      </c>
      <c r="M13" s="12">
        <f t="shared" si="2"/>
        <v>161.66323020402629</v>
      </c>
      <c r="N13" s="12">
        <f t="shared" si="3"/>
        <v>1.6009430600517558</v>
      </c>
      <c r="O13" s="9">
        <f t="shared" si="4"/>
        <v>50490</v>
      </c>
    </row>
    <row r="14" spans="1:17" ht="26.45" customHeight="1" x14ac:dyDescent="0.25">
      <c r="A14" s="46" t="s">
        <v>23</v>
      </c>
      <c r="B14" s="47"/>
      <c r="C14" s="47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9"/>
      <c r="O14" s="1">
        <f>SUM(O11:O13)</f>
        <v>408510</v>
      </c>
      <c r="Q14" s="13"/>
    </row>
    <row r="17" spans="1:12" ht="18.75" customHeight="1" x14ac:dyDescent="0.3">
      <c r="A17" s="27" t="s">
        <v>14</v>
      </c>
      <c r="B17" s="27"/>
      <c r="C17" s="27"/>
      <c r="D17" s="27"/>
      <c r="E17" s="27"/>
      <c r="F17" s="27"/>
      <c r="G17" s="27"/>
      <c r="H17" s="27"/>
      <c r="I17" s="27"/>
      <c r="J17" s="27" t="s">
        <v>15</v>
      </c>
      <c r="K17" s="27"/>
      <c r="L17" s="27"/>
    </row>
    <row r="18" spans="1:12" ht="18.75" x14ac:dyDescent="0.3">
      <c r="A18" s="27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</row>
  </sheetData>
  <mergeCells count="22">
    <mergeCell ref="A18:I18"/>
    <mergeCell ref="J18:L18"/>
    <mergeCell ref="A1:O1"/>
    <mergeCell ref="A3:H3"/>
    <mergeCell ref="A4:H4"/>
    <mergeCell ref="I4:O4"/>
    <mergeCell ref="I3:O3"/>
    <mergeCell ref="A2:O2"/>
    <mergeCell ref="A5:O5"/>
    <mergeCell ref="A6:O6"/>
    <mergeCell ref="O7:O8"/>
    <mergeCell ref="A14:N14"/>
    <mergeCell ref="A7:A8"/>
    <mergeCell ref="D7:I7"/>
    <mergeCell ref="J7:J8"/>
    <mergeCell ref="K7:K8"/>
    <mergeCell ref="L7:N7"/>
    <mergeCell ref="B7:B8"/>
    <mergeCell ref="C7:C8"/>
    <mergeCell ref="A10:O10"/>
    <mergeCell ref="A17:I17"/>
    <mergeCell ref="J17:L17"/>
  </mergeCells>
  <pageMargins left="0.7" right="0.7" top="0.75" bottom="0.75" header="0.3" footer="0.3"/>
  <pageSetup paperSize="9" scale="7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2026-05-12T15:04:33Z</dcterms:modified>
</cp:coreProperties>
</file>