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20"/>
  </bookViews>
  <sheets>
    <sheet name="Лист1" sheetId="1" r:id="rId1"/>
  </sheets>
  <definedNames>
    <definedName name="_xlnm._FilterDatabase" localSheetId="0" hidden="1">Лист1!$A$8:$L$10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I9" i="1" s="1"/>
  <c r="J9" i="1"/>
  <c r="K9" i="1" l="1"/>
  <c r="L9" i="1"/>
  <c r="L10" i="1" s="1"/>
</calcChain>
</file>

<file path=xl/sharedStrings.xml><?xml version="1.0" encoding="utf-8"?>
<sst xmlns="http://schemas.openxmlformats.org/spreadsheetml/2006/main" count="33" uniqueCount="30">
  <si>
    <t xml:space="preserve">Приложение №1.1 к техническому заданию </t>
  </si>
  <si>
    <t>Обоснование и расчет начальной (максимальной) цены контракта
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</si>
  <si>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</si>
  <si>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</si>
  <si>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</si>
  <si>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</si>
  <si>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</si>
  <si>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</si>
  <si>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</si>
  <si>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</si>
  <si>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</si>
  <si>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</si>
  <si>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</si>
  <si>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</si>
  <si>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</si>
  <si>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</si>
  <si>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</si>
  <si>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Ед. изм.</t>
  </si>
  <si>
    <t xml:space="preserve">шт. </t>
  </si>
  <si>
    <t>Наименование</t>
  </si>
  <si>
    <t>Код ККН</t>
  </si>
  <si>
    <t>Предельная цена, руб.</t>
  </si>
  <si>
    <t xml:space="preserve">Зам.заведующего </t>
  </si>
  <si>
    <t>Веревкина Г.Г.</t>
  </si>
  <si>
    <t>ИЦИ №1 ООО Лидер</t>
  </si>
  <si>
    <t>ИЦИ №2  ИП Нарницкая</t>
  </si>
  <si>
    <t>ИЦИ №3  ИП Труфанова</t>
  </si>
  <si>
    <t>нет</t>
  </si>
  <si>
    <t>Оказание услуг по техническому
освидетельствованию и испытанию на водоотдачу системы внутреннего противопожарного
водопровода</t>
  </si>
  <si>
    <t>Заказчиком был направлен запрос от 18.02.2026г за №52-к о предоставлении ценовой информации 5-и поставщикам (подрядчикам, исполнителям), обладающим опытом поставок соответствующих товаров, работ. услуг, информация о которых имеется в свободном доступе ( в частности, опубликована в печати, размещена на сайтах в сети "Интернет). Ответы на запрос получены от 3-х исполнителей: КП №1  Вх.№58-к от 27.02.2026г.; КП №2 Вх.№59-к от 27.02.2026.; КП.№ 3 Вх №60-к от 27.02.2026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</si>
</sst>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i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0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2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5</xdr:row>
      <xdr:rowOff>76200</xdr:rowOff>
    </xdr:from>
    <xdr:to>
      <xdr:col>11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47626</xdr:colOff>
      <xdr:row>6</xdr:row>
      <xdr:rowOff>542925</xdr:rowOff>
    </xdr:from>
    <xdr:to>
      <xdr:col>11</xdr:col>
      <xdr:colOff>619126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524751" y="2847975"/>
          <a:ext cx="571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6</xdr:row>
      <xdr:rowOff>847725</xdr:rowOff>
    </xdr:from>
    <xdr:to>
      <xdr:col>10</xdr:col>
      <xdr:colOff>538529</xdr:colOff>
      <xdr:row>6</xdr:row>
      <xdr:rowOff>990600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3152775"/>
          <a:ext cx="538529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514350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6" y="3057525"/>
          <a:ext cx="409574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9</xdr:row>
      <xdr:rowOff>19050</xdr:rowOff>
    </xdr:from>
    <xdr:to>
      <xdr:col>10</xdr:col>
      <xdr:colOff>187325</xdr:colOff>
      <xdr:row>9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workbookViewId="0">
      <selection activeCell="P9" sqref="P9"/>
    </sheetView>
  </sheetViews>
  <sheetFormatPr defaultRowHeight="15" x14ac:dyDescent="0.25"/>
  <cols>
    <col min="1" max="1" width="5.5703125" customWidth="1"/>
    <col min="2" max="2" width="23.85546875" customWidth="1"/>
    <col min="3" max="4" width="12.42578125" bestFit="1" customWidth="1"/>
    <col min="5" max="5" width="11.28515625" bestFit="1" customWidth="1"/>
    <col min="6" max="6" width="12.5703125" customWidth="1"/>
    <col min="7" max="7" width="8.42578125" customWidth="1"/>
    <col min="8" max="8" width="8.5703125" customWidth="1"/>
    <col min="9" max="9" width="11.28515625" customWidth="1"/>
    <col min="10" max="10" width="11.42578125" customWidth="1"/>
    <col min="11" max="11" width="10.7109375" customWidth="1"/>
    <col min="12" max="12" width="11.85546875" customWidth="1"/>
    <col min="13" max="13" width="8" customWidth="1"/>
    <col min="15" max="15" width="10.7109375" bestFit="1" customWidth="1"/>
  </cols>
  <sheetData>
    <row r="1" spans="1:13" ht="6.75" customHeight="1" x14ac:dyDescent="0.25"/>
    <row r="2" spans="1:13" ht="14.25" customHeight="1" x14ac:dyDescent="0.25">
      <c r="A2" s="17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3" ht="31.5" customHeight="1" x14ac:dyDescent="0.25">
      <c r="A3" s="19" t="s">
        <v>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3" ht="57" customHeight="1" x14ac:dyDescent="0.25">
      <c r="A4" s="21" t="s">
        <v>29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3" ht="3.75" customHeight="1" x14ac:dyDescent="0.25"/>
    <row r="6" spans="1:13" ht="36" customHeight="1" x14ac:dyDescent="0.25">
      <c r="A6" s="23" t="s">
        <v>2</v>
      </c>
      <c r="B6" s="23" t="s">
        <v>3</v>
      </c>
      <c r="C6" s="23" t="s">
        <v>4</v>
      </c>
      <c r="D6" s="23"/>
      <c r="E6" s="23"/>
      <c r="F6" s="23"/>
      <c r="G6" s="23" t="s">
        <v>5</v>
      </c>
      <c r="H6" s="23" t="s">
        <v>6</v>
      </c>
      <c r="I6" s="23" t="s">
        <v>7</v>
      </c>
      <c r="J6" s="23"/>
      <c r="K6" s="23"/>
      <c r="L6" s="2" t="s">
        <v>16</v>
      </c>
      <c r="M6" s="24" t="s">
        <v>17</v>
      </c>
    </row>
    <row r="7" spans="1:13" ht="98.25" customHeight="1" x14ac:dyDescent="0.25">
      <c r="A7" s="23"/>
      <c r="B7" s="23"/>
      <c r="C7" s="3" t="s">
        <v>24</v>
      </c>
      <c r="D7" s="3" t="s">
        <v>25</v>
      </c>
      <c r="E7" s="3" t="s">
        <v>26</v>
      </c>
      <c r="F7" s="3"/>
      <c r="G7" s="23"/>
      <c r="H7" s="23"/>
      <c r="I7" s="3" t="s">
        <v>8</v>
      </c>
      <c r="J7" s="4" t="s">
        <v>9</v>
      </c>
      <c r="K7" s="4" t="s">
        <v>10</v>
      </c>
      <c r="L7" s="3"/>
      <c r="M7" s="24"/>
    </row>
    <row r="8" spans="1:13" ht="62.25" customHeight="1" x14ac:dyDescent="0.25">
      <c r="A8" s="1">
        <v>1</v>
      </c>
      <c r="B8" s="1">
        <v>2</v>
      </c>
      <c r="C8" s="1">
        <v>3</v>
      </c>
      <c r="D8" s="1">
        <v>4</v>
      </c>
      <c r="E8" s="1">
        <v>5</v>
      </c>
      <c r="F8" s="1" t="s">
        <v>11</v>
      </c>
      <c r="G8" s="1">
        <v>7</v>
      </c>
      <c r="H8" s="1" t="s">
        <v>12</v>
      </c>
      <c r="I8" s="1" t="s">
        <v>13</v>
      </c>
      <c r="J8" s="1">
        <v>10</v>
      </c>
      <c r="K8" s="1">
        <v>11</v>
      </c>
      <c r="L8" s="1" t="s">
        <v>14</v>
      </c>
      <c r="M8" s="8">
        <v>13</v>
      </c>
    </row>
    <row r="9" spans="1:13" ht="105" customHeight="1" x14ac:dyDescent="0.25">
      <c r="A9" s="1">
        <v>1</v>
      </c>
      <c r="B9" s="29" t="s">
        <v>28</v>
      </c>
      <c r="C9" s="5">
        <v>16500</v>
      </c>
      <c r="D9" s="5">
        <v>16000</v>
      </c>
      <c r="E9" s="5">
        <v>15500</v>
      </c>
      <c r="F9" s="6">
        <f t="shared" ref="F9" si="0">C9+D9+E9</f>
        <v>48000</v>
      </c>
      <c r="G9" s="1">
        <v>2</v>
      </c>
      <c r="H9" s="1">
        <v>3</v>
      </c>
      <c r="I9" s="6">
        <f t="shared" ref="I9" si="1">ROUND(F9/H9,2)</f>
        <v>16000</v>
      </c>
      <c r="J9" s="6">
        <f t="shared" ref="J9" si="2">STDEV(C9:E9)</f>
        <v>500</v>
      </c>
      <c r="K9" s="7">
        <f t="shared" ref="K9" si="3">J9/I9</f>
        <v>3.125E-2</v>
      </c>
      <c r="L9" s="6">
        <f t="shared" ref="L9" si="4">G9*I9</f>
        <v>32000</v>
      </c>
      <c r="M9" s="9" t="s">
        <v>18</v>
      </c>
    </row>
    <row r="10" spans="1:13" x14ac:dyDescent="0.25">
      <c r="A10" s="25" t="s">
        <v>15</v>
      </c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6">
        <f>SUM(L9:L9)</f>
        <v>32000</v>
      </c>
      <c r="M10" s="10"/>
    </row>
    <row r="12" spans="1:13" ht="25.5" customHeight="1" x14ac:dyDescent="0.25">
      <c r="A12" s="11" t="s">
        <v>2</v>
      </c>
      <c r="B12" s="12" t="s">
        <v>19</v>
      </c>
      <c r="C12" s="27" t="s">
        <v>20</v>
      </c>
      <c r="D12" s="28"/>
      <c r="E12" s="28"/>
      <c r="F12" s="28"/>
      <c r="G12" s="27" t="s">
        <v>21</v>
      </c>
      <c r="H12" s="28"/>
    </row>
    <row r="13" spans="1:13" ht="100.5" customHeight="1" x14ac:dyDescent="0.25">
      <c r="A13" s="13">
        <v>1</v>
      </c>
      <c r="B13" s="29" t="s">
        <v>28</v>
      </c>
      <c r="C13" s="14" t="s">
        <v>27</v>
      </c>
      <c r="D13" s="15"/>
      <c r="E13" s="15"/>
      <c r="F13" s="15"/>
      <c r="G13" s="16" t="s">
        <v>27</v>
      </c>
      <c r="H13" s="16"/>
    </row>
    <row r="14" spans="1:13" ht="44.25" customHeight="1" x14ac:dyDescent="0.25">
      <c r="F14" t="s">
        <v>22</v>
      </c>
      <c r="I14" t="s">
        <v>23</v>
      </c>
    </row>
  </sheetData>
  <mergeCells count="16">
    <mergeCell ref="M6:M7"/>
    <mergeCell ref="A10:I10"/>
    <mergeCell ref="J10:K10"/>
    <mergeCell ref="C12:F12"/>
    <mergeCell ref="G12:H12"/>
    <mergeCell ref="C13:F13"/>
    <mergeCell ref="G13:H13"/>
    <mergeCell ref="A2:L2"/>
    <mergeCell ref="A3:L3"/>
    <mergeCell ref="A4:L4"/>
    <mergeCell ref="A6:A7"/>
    <mergeCell ref="B6:B7"/>
    <mergeCell ref="C6:F6"/>
    <mergeCell ref="G6:G7"/>
    <mergeCell ref="H6:H7"/>
    <mergeCell ref="I6:K6"/>
  </mergeCells>
  <pageMargins left="0.23622047244094491" right="0.23622047244094491" top="0.15748031496062992" bottom="0.15748031496062992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2026-04-02T09:45:02Z</dcterms:modified>
</cp:coreProperties>
</file>