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6\медосмотр\документы_медосмотр_2026\пакет_мед\"/>
    </mc:Choice>
  </mc:AlternateContent>
  <bookViews>
    <workbookView showHorizontalScroll="0" showVerticalScroll="0" showSheetTabs="0" xWindow="0" yWindow="0" windowWidth="28500" windowHeight="11760" tabRatio="627"/>
  </bookViews>
  <sheets>
    <sheet name="Прилож.1 - п.3.7.1 (3)" sheetId="11" r:id="rId1"/>
  </sheets>
  <definedNames>
    <definedName name="_xlnm._FilterDatabase" localSheetId="0" hidden="1">'Прилож.1 - п.3.7.1 (3)'!#REF!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11" l="1"/>
  <c r="I8" i="11"/>
  <c r="F8" i="11" l="1"/>
  <c r="J8" i="11"/>
  <c r="L8" i="11" l="1"/>
  <c r="K8" i="11" l="1"/>
</calcChain>
</file>

<file path=xl/sharedStrings.xml><?xml version="1.0" encoding="utf-8"?>
<sst xmlns="http://schemas.openxmlformats.org/spreadsheetml/2006/main" count="22" uniqueCount="22">
  <si>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</si>
  <si>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</si>
  <si>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</si>
  <si>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</si>
  <si>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</si>
  <si>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</si>
  <si>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</si>
  <si>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</si>
  <si>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</si>
  <si>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</si>
  <si>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</si>
  <si>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</si>
  <si>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</si>
  <si>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</si>
  <si>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Расчет и обоснование НМЦК методом сопоставимых рыночных цен (анализ рынка)</t>
  </si>
  <si>
    <t>ПРИЛОЖЕНИЕ  к закупке для электронного магазина об обосновании цены контракта
 и иных существенных условий исполнения контракта при осуществлении закупки
 у единственного поставщика (подрядчика, исполнителя) для обеспечения государственных (муниципальных) нужд</t>
  </si>
  <si>
    <t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исполнителем)», 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Ответы на запрос получены от 3 поставщиков (подрядчиков, исполнителей).</t>
  </si>
  <si>
    <t>НДС-5%</t>
  </si>
  <si>
    <t>Без НДС</t>
  </si>
  <si>
    <t>ГОСУДАРСТВЕННОЕ БЮДЖЕТНОЕ ОБЩЕОБРАЗОВАТЕЛЬНОЕ УЧРЕЖДЕНИЕ СРЕДНЯЯ ОБЩЕОБРАЗОВАТЕЛЬНАЯ ШКОЛА № 416 ПЕТРОДВОРЦОВОГО РАЙОНА САНКТ-ПЕТЕРБУРГА "ШКОЛА РАЗВИТИЯ ЛИЧНОСТИ ИМЕНИ ВЕРЫ ВАСИЛЬЕВНЫ ПАВЛОВОЙ"</t>
  </si>
  <si>
    <t>Экономист ________________ Игумнова Т.И.</t>
  </si>
  <si>
    <t>Оказание услуг по проведению периодических медицинских осмотров работников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</si>
</sst>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5" fillId="0" borderId="8">
      <alignment horizontal="center" vertical="center" wrapText="1"/>
    </xf>
    <xf numFmtId="0" fontId="4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35">
    <xf numFmtId="0" fontId="0" fillId="0" borderId="0" xfId="0"/>
    <xf numFmtId="4" fontId="8" fillId="2" borderId="2" xfId="0" applyNumberFormat="1" applyFont="1" applyFill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vertical="center" wrapText="1"/>
    </xf>
    <xf numFmtId="0" fontId="10" fillId="0" borderId="5" xfId="0" applyFont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2" fontId="9" fillId="0" borderId="1" xfId="4" applyNumberFormat="1" applyFont="1" applyBorder="1" applyAlignment="1">
      <alignment horizontal="center" vertical="center"/>
    </xf>
    <xf numFmtId="1" fontId="9" fillId="0" borderId="1" xfId="4" applyNumberFormat="1" applyFont="1" applyBorder="1" applyAlignment="1">
      <alignment horizontal="center" vertical="center"/>
    </xf>
    <xf numFmtId="10" fontId="9" fillId="0" borderId="1" xfId="4" applyNumberFormat="1" applyFont="1" applyBorder="1" applyAlignment="1">
      <alignment horizontal="center" vertical="center"/>
    </xf>
    <xf numFmtId="4" fontId="9" fillId="0" borderId="1" xfId="4" applyNumberFormat="1" applyFont="1" applyBorder="1" applyAlignment="1">
      <alignment horizontal="center" vertical="center"/>
    </xf>
    <xf numFmtId="4" fontId="0" fillId="0" borderId="0" xfId="0" applyNumberFormat="1"/>
    <xf numFmtId="4" fontId="0" fillId="0" borderId="0" xfId="0" applyNumberFormat="1" applyAlignment="1">
      <alignment horizontal="center"/>
    </xf>
    <xf numFmtId="4" fontId="14" fillId="0" borderId="1" xfId="0" applyNumberFormat="1" applyFont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2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Font="1"/>
    <xf numFmtId="0" fontId="14" fillId="0" borderId="1" xfId="0" applyFont="1" applyFill="1" applyBorder="1" applyAlignment="1">
      <alignment horizontal="left" vertical="center" wrapText="1"/>
    </xf>
    <xf numFmtId="0" fontId="10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</cellXfs>
  <cellStyles count="12">
    <cellStyle name="xl28" xfId="1"/>
    <cellStyle name="Обычный" xfId="0" builtinId="0"/>
    <cellStyle name="Обычный 2" xfId="2"/>
    <cellStyle name="Обычный 2 2" xfId="5"/>
    <cellStyle name="Обычный 3" xfId="3"/>
    <cellStyle name="Обычный 3 2" xfId="6"/>
    <cellStyle name="Обычный 4" xfId="4"/>
    <cellStyle name="Обычный 4 2" xfId="7"/>
    <cellStyle name="Обычный 5" xfId="8"/>
    <cellStyle name="Обычный 7" xfId="9"/>
    <cellStyle name="Обычный 8" xfId="10"/>
    <cellStyle name="Обычный 9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6</xdr:row>
      <xdr:rowOff>304800</xdr:rowOff>
    </xdr:from>
    <xdr:to>
      <xdr:col>5</xdr:col>
      <xdr:colOff>561975</xdr:colOff>
      <xdr:row>6</xdr:row>
      <xdr:rowOff>590550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8B20AA80-D1C6-47E6-B958-EB1DDB94D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400675" y="4029075"/>
          <a:ext cx="447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114300</xdr:rowOff>
    </xdr:from>
    <xdr:to>
      <xdr:col>11</xdr:col>
      <xdr:colOff>1047750</xdr:colOff>
      <xdr:row>6</xdr:row>
      <xdr:rowOff>419100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xmlns="" id="{BFB6C4B4-C0B4-4C15-90A8-45B1836A0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906000" y="3838575"/>
          <a:ext cx="9810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2597</xdr:colOff>
      <xdr:row>6</xdr:row>
      <xdr:rowOff>690130</xdr:rowOff>
    </xdr:from>
    <xdr:to>
      <xdr:col>9</xdr:col>
      <xdr:colOff>840797</xdr:colOff>
      <xdr:row>6</xdr:row>
      <xdr:rowOff>1061605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xmlns="" id="{F12BF0A3-AF0B-49F6-8B3E-DD00BAB04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0052" y="4413539"/>
          <a:ext cx="838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6</xdr:row>
      <xdr:rowOff>657225</xdr:rowOff>
    </xdr:from>
    <xdr:to>
      <xdr:col>10</xdr:col>
      <xdr:colOff>704850</xdr:colOff>
      <xdr:row>6</xdr:row>
      <xdr:rowOff>933450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xmlns="" id="{6B99E97D-F29D-4204-AAC4-13A571B38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3525" y="4381500"/>
          <a:ext cx="638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5</xdr:row>
      <xdr:rowOff>238125</xdr:rowOff>
    </xdr:from>
    <xdr:to>
      <xdr:col>11</xdr:col>
      <xdr:colOff>647700</xdr:colOff>
      <xdr:row>5</xdr:row>
      <xdr:rowOff>571500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xmlns="" id="{D77C8648-9859-4A68-ACBA-369DE84A8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86950" y="30861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No name" id="{4212B1B1-388A-4073-9177-2C581E45C836}" userId="No name" providerId="None"/>
</personLi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W13"/>
  <sheetViews>
    <sheetView tabSelected="1" topLeftCell="A7" zoomScale="110" zoomScaleNormal="110" workbookViewId="0">
      <selection activeCell="B8" sqref="B8"/>
    </sheetView>
  </sheetViews>
  <sheetFormatPr defaultRowHeight="15" x14ac:dyDescent="0.25"/>
  <cols>
    <col min="1" max="1" width="3.5703125" style="19" customWidth="1"/>
    <col min="2" max="2" width="40.5703125" customWidth="1"/>
    <col min="3" max="3" width="11.7109375" bestFit="1" customWidth="1"/>
    <col min="4" max="5" width="11.7109375" customWidth="1"/>
    <col min="6" max="6" width="12.7109375" bestFit="1" customWidth="1"/>
    <col min="7" max="7" width="8.7109375" customWidth="1"/>
    <col min="8" max="8" width="9.7109375" customWidth="1"/>
    <col min="9" max="9" width="12.7109375" bestFit="1" customWidth="1"/>
    <col min="10" max="10" width="13.140625" customWidth="1"/>
    <col min="11" max="11" width="11.28515625" customWidth="1"/>
    <col min="12" max="12" width="16.140625" customWidth="1"/>
    <col min="13" max="13" width="1.5703125" style="12" customWidth="1"/>
    <col min="14" max="14" width="12" style="12" hidden="1" customWidth="1"/>
    <col min="15" max="15" width="15.42578125" style="12" hidden="1" customWidth="1"/>
    <col min="16" max="16" width="8.42578125" style="12" hidden="1" customWidth="1"/>
    <col min="17" max="17" width="10.5703125" style="12" hidden="1" customWidth="1"/>
    <col min="18" max="18" width="10.7109375" style="12" customWidth="1"/>
    <col min="19" max="19" width="11.42578125" style="12" customWidth="1"/>
    <col min="20" max="23" width="9.140625" style="12"/>
  </cols>
  <sheetData>
    <row r="1" spans="1:15" ht="78.75" customHeight="1" x14ac:dyDescent="0.25">
      <c r="A1" s="23" t="s">
        <v>15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5" ht="42.75" customHeight="1" x14ac:dyDescent="0.25">
      <c r="A2" s="25" t="s">
        <v>19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5" x14ac:dyDescent="0.25">
      <c r="A3" s="24" t="s">
        <v>14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5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5" ht="102.75" customHeight="1" x14ac:dyDescent="0.25">
      <c r="A5" s="25" t="s">
        <v>16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1:15" ht="69" customHeight="1" x14ac:dyDescent="0.25">
      <c r="A6" s="26" t="s">
        <v>0</v>
      </c>
      <c r="B6" s="28" t="s">
        <v>3</v>
      </c>
      <c r="C6" s="30" t="s">
        <v>11</v>
      </c>
      <c r="D6" s="31"/>
      <c r="E6" s="31"/>
      <c r="F6" s="32"/>
      <c r="G6" s="28" t="s">
        <v>13</v>
      </c>
      <c r="H6" s="28" t="s">
        <v>4</v>
      </c>
      <c r="I6" s="34" t="s">
        <v>2</v>
      </c>
      <c r="J6" s="34"/>
      <c r="K6" s="34"/>
      <c r="L6" s="1" t="s">
        <v>7</v>
      </c>
    </row>
    <row r="7" spans="1:15" ht="87" customHeight="1" x14ac:dyDescent="0.25">
      <c r="A7" s="27"/>
      <c r="B7" s="29"/>
      <c r="C7" s="7" t="s">
        <v>8</v>
      </c>
      <c r="D7" s="7" t="s">
        <v>9</v>
      </c>
      <c r="E7" s="7" t="s">
        <v>10</v>
      </c>
      <c r="F7" s="17"/>
      <c r="G7" s="33"/>
      <c r="H7" s="33"/>
      <c r="I7" s="5" t="s">
        <v>5</v>
      </c>
      <c r="J7" s="6" t="s">
        <v>1</v>
      </c>
      <c r="K7" s="6" t="s">
        <v>12</v>
      </c>
      <c r="L7" s="2"/>
      <c r="M7" s="13"/>
      <c r="N7" s="12" t="s">
        <v>18</v>
      </c>
      <c r="O7" s="13" t="s">
        <v>17</v>
      </c>
    </row>
    <row r="8" spans="1:15" ht="57.75" customHeight="1" x14ac:dyDescent="0.25">
      <c r="A8" s="18">
        <v>1</v>
      </c>
      <c r="B8" s="20" t="s">
        <v>21</v>
      </c>
      <c r="C8" s="14">
        <v>345000</v>
      </c>
      <c r="D8" s="14">
        <v>350000</v>
      </c>
      <c r="E8" s="14">
        <v>360000</v>
      </c>
      <c r="F8" s="11">
        <f t="shared" ref="F8" si="0">C8+D8+E8</f>
        <v>1055000</v>
      </c>
      <c r="G8" s="15">
        <v>1</v>
      </c>
      <c r="H8" s="9">
        <v>3</v>
      </c>
      <c r="I8" s="8">
        <f>F8/3</f>
        <v>351666.67</v>
      </c>
      <c r="J8" s="8">
        <f>STDEV(C8:E8)</f>
        <v>7637.63</v>
      </c>
      <c r="K8" s="10">
        <f>J8/I8</f>
        <v>2.1700000000000001E-2</v>
      </c>
      <c r="L8" s="11">
        <f>I8*G8</f>
        <v>351666.67</v>
      </c>
      <c r="M8" s="13"/>
      <c r="O8" s="13"/>
    </row>
    <row r="9" spans="1:15" ht="33.75" customHeight="1" x14ac:dyDescent="0.25">
      <c r="A9" s="21" t="s">
        <v>6</v>
      </c>
      <c r="B9" s="22"/>
      <c r="C9" s="22"/>
      <c r="D9" s="22"/>
      <c r="E9" s="22"/>
      <c r="F9" s="22"/>
      <c r="G9" s="22"/>
      <c r="H9" s="22"/>
      <c r="I9" s="22"/>
      <c r="J9" s="22"/>
      <c r="K9" s="3"/>
      <c r="L9" s="4">
        <f>L8</f>
        <v>351666.67</v>
      </c>
    </row>
    <row r="11" spans="1:15" x14ac:dyDescent="0.25">
      <c r="B11" s="16"/>
      <c r="C11" s="16"/>
      <c r="D11" s="16"/>
      <c r="E11" s="16"/>
      <c r="F11" s="16"/>
      <c r="G11" s="16"/>
      <c r="H11" s="16"/>
      <c r="I11" s="16"/>
    </row>
    <row r="13" spans="1:15" x14ac:dyDescent="0.25">
      <c r="B13" s="16" t="s">
        <v>20</v>
      </c>
      <c r="C13" s="16"/>
    </row>
  </sheetData>
  <mergeCells count="12">
    <mergeCell ref="A9:J9"/>
    <mergeCell ref="A1:L1"/>
    <mergeCell ref="A3:L3"/>
    <mergeCell ref="A4:L4"/>
    <mergeCell ref="A5:L5"/>
    <mergeCell ref="A6:A7"/>
    <mergeCell ref="B6:B7"/>
    <mergeCell ref="C6:F6"/>
    <mergeCell ref="G6:G7"/>
    <mergeCell ref="H6:H7"/>
    <mergeCell ref="I6:K6"/>
    <mergeCell ref="A2:L2"/>
  </mergeCells>
  <printOptions horizontalCentered="1"/>
  <pageMargins left="0.39370078740157483" right="0.39370078740157483" top="0.59055118110236227" bottom="0.59055118110236227" header="0" footer="0"/>
  <pageSetup paperSize="9" scale="8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 (3)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 Windows</cp:lastModifiedBy>
  <cp:lastPrinted>2026-05-12T13:44:50Z</cp:lastPrinted>
  <dcterms:created xsi:type="dcterms:W3CDTF">2011-08-15T06:57:36Z</dcterms:created>
  <dcterms:modified xsi:type="dcterms:W3CDTF">2026-05-13T15:24:13Z</dcterms:modified>
</cp:coreProperties>
</file>