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11760" tabRatio="500"/>
  </bookViews>
  <sheets>
    <sheet name="Лист1" sheetId="1" r:id="rId1"/>
  </sheets>
  <definedNames>
    <definedName name="_xlnm.Print_Area" localSheetId="0">Лист1!$A$1:$AF$5</definedName>
  </definedNames>
  <calcPr calcId="144525"/>
</workbook>
</file>

<file path=xl/calcChain.xml><?xml version="1.0" encoding="utf-8"?>
<calcChain xmlns="http://schemas.openxmlformats.org/spreadsheetml/2006/main">
  <c r="AF10" i="1" l="1"/>
  <c r="AF11" i="1" l="1"/>
</calcChain>
</file>

<file path=xl/sharedStrings.xml><?xml version="1.0" encoding="utf-8"?>
<sst xmlns="http://schemas.openxmlformats.org/spreadsheetml/2006/main" count="73" uniqueCount="53">
  <si>
    <t>№ п/п</t>
  </si>
  <si>
    <t>Расчет начальной (максимальной) цены контракта</t>
  </si>
  <si>
    <t>(начальной цены единицы товара, работы, услуги)</t>
  </si>
  <si>
    <t xml:space="preserve">МНН/ Лек. форма/ Дозировка
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</si>
  <si>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</si>
  <si>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</si>
  <si>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</si>
  <si>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</si>
  <si>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</si>
  <si>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Референтная цена*,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</si>
  <si>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</si>
  <si>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</si>
  <si>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</si>
  <si>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</si>
  <si>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Количество, ед.изм.</t>
  </si>
  <si>
    <t>НМЦК (руб.)</t>
  </si>
  <si>
    <t>миллилитр</t>
  </si>
  <si>
    <t>нет</t>
  </si>
  <si>
    <t>АРТИКАИН+ЭПИНЕФРИН, РАСТВОР ДЛЯ ИНЪЕКЦИЙ, 40 мг+0.01 мг/мл</t>
  </si>
  <si>
    <t>ИТОГО</t>
  </si>
  <si>
    <t>* Референтная цена в расчете не используется до появления этих цен в ЕИС (согласно п.6 Порядка Приказа 1064н)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</si>
  <si>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</si>
  <si>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</si>
  <si>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</si>
  <si>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</si>
  <si>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</si>
  <si>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</si>
  <si>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</si>
  <si>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</si>
  <si>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</si>
  <si>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{Номер}</t>
  </si>
  <si>
    <t>{КоэфВариации}</t>
  </si>
  <si>
    <t>{ИтоговаяЦена}</t>
  </si>
  <si>
    <t>Коммерческое предложение</t>
  </si>
  <si>
    <t>АРТИКАИН ИНИБСА</t>
  </si>
  <si>
    <t>Итоговый расчет</t>
  </si>
  <si>
    <t>-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</si>
  <si>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</si>
  <si>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</si>
  <si>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 xml:space="preserve">Метод расчета средневзвешенной цены на основании всех заключенных заказчиком и исполненных поставщиком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не применялся на основании п. г) ч.5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применения», утвержденного приказом Минздрава России от 19.12.2019 № 1064н.                                                      </t>
  </si>
  <si>
    <t>Контракт</t>
  </si>
  <si>
    <t>Цена за единицу,
без НДС и опт.надбавки, руб.</t>
  </si>
  <si>
    <t>Расчет референтной цены*</t>
  </si>
  <si>
    <t>Цена из контракта, без НДС, руб. / упаковка</t>
  </si>
  <si>
    <t xml:space="preserve">Начальная (максимальная) цена контракта определена в соответствии с требованиями части 22 статьи 22 Закона о контрактной системе 
Определение начальной (максимальной) цены контракта сформировано в соответствии с приказом Минздрава России от 19.12.2019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
</t>
  </si>
  <si>
    <t>** НМЦК определена на основании п.12 "Порядка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применения", утвержденным приказом Министерства здравоохранения Российской Федерации от 19 декабря 2019 г. N 1064н - на участие в закупке не подано ни одной заявки по НМЦК</t>
  </si>
  <si>
    <t>НМЦК (руб.)**</t>
  </si>
  <si>
    <t>Поставка лекарственных препаратов для медицинского применения (МНН: АРТИКАИН+ЭПИНЕФРИН) для СПб ГБУЗ «ДГП № 71»</t>
  </si>
  <si>
    <t>вх.№342 от 12.05.2026</t>
  </si>
  <si>
    <t>вх.№343 от 12.05.2026</t>
  </si>
  <si>
    <t>вх.№344 от 12.05.2026</t>
  </si>
  <si>
    <t>97-П от 20.05.2025</t>
  </si>
  <si>
    <t>Средневзвешенная цена за единицу товара,с учетом опт. надбавки и НДС,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</si>
</sst>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#########"/>
    <numFmt numFmtId="165" formatCode="#\ ##0.00"/>
    <numFmt numFmtId="166" formatCode="###\ 0\.00"/>
  </numFmts>
  <fonts count="6" x14ac:knownFonts="1">
    <font>
      <sz val="11"/>
      <color rgb="FF000000"/>
      <name val="Calibri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Alignment="0"/>
  </cellStyleXfs>
  <cellXfs count="59">
    <xf numFmtId="0" fontId="0" fillId="0" borderId="0" xfId="0"/>
    <xf numFmtId="0" fontId="2" fillId="0" borderId="0" xfId="0" applyFont="1" applyAlignment="1"/>
    <xf numFmtId="0" fontId="4" fillId="0" borderId="0" xfId="0" applyFont="1" applyAlignment="1">
      <alignment horizontal="right" vertical="center" wrapText="1"/>
    </xf>
    <xf numFmtId="2" fontId="1" fillId="0" borderId="0" xfId="0" applyNumberFormat="1" applyFont="1" applyAlignment="1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2" fontId="2" fillId="0" borderId="0" xfId="0" applyNumberFormat="1" applyFont="1" applyAlignment="1"/>
    <xf numFmtId="2" fontId="2" fillId="0" borderId="0" xfId="0" applyNumberFormat="1" applyFont="1" applyFill="1" applyBorder="1" applyAlignment="1"/>
    <xf numFmtId="0" fontId="2" fillId="0" borderId="0" xfId="0" applyFont="1" applyBorder="1"/>
    <xf numFmtId="2" fontId="2" fillId="0" borderId="0" xfId="0" applyNumberFormat="1" applyFont="1" applyBorder="1" applyAlignment="1"/>
    <xf numFmtId="2" fontId="2" fillId="0" borderId="0" xfId="0" applyNumberFormat="1" applyFont="1" applyBorder="1"/>
    <xf numFmtId="2" fontId="2" fillId="0" borderId="0" xfId="0" applyNumberFormat="1" applyFont="1" applyFill="1" applyAlignment="1"/>
    <xf numFmtId="4" fontId="2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right" vertical="top" wrapText="1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Alignment="1">
      <alignment vertical="top"/>
    </xf>
    <xf numFmtId="0" fontId="5" fillId="0" borderId="0" xfId="0" applyFont="1" applyFill="1" applyBorder="1"/>
    <xf numFmtId="0" fontId="2" fillId="0" borderId="8" xfId="0" applyFont="1" applyFill="1" applyBorder="1" applyAlignment="1">
      <alignment horizontal="center" vertical="center" wrapText="1" shrinkToFit="1"/>
    </xf>
    <xf numFmtId="0" fontId="2" fillId="0" borderId="5" xfId="0" applyFont="1" applyFill="1" applyBorder="1" applyAlignment="1">
      <alignment horizontal="center" vertical="center" wrapText="1" shrinkToFit="1"/>
    </xf>
    <xf numFmtId="0" fontId="2" fillId="0" borderId="4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 shrinkToFit="1"/>
    </xf>
    <xf numFmtId="164" fontId="3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2" fillId="0" borderId="0" xfId="0" applyNumberFormat="1" applyFont="1"/>
    <xf numFmtId="164" fontId="2" fillId="0" borderId="6" xfId="0" applyNumberFormat="1" applyFont="1" applyBorder="1" applyAlignment="1">
      <alignment horizontal="center" vertical="center" wrapText="1"/>
    </xf>
    <xf numFmtId="166" fontId="2" fillId="0" borderId="6" xfId="0" applyNumberFormat="1" applyFont="1" applyBorder="1" applyAlignment="1">
      <alignment horizontal="center" vertical="center" wrapText="1"/>
    </xf>
    <xf numFmtId="164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wrapText="1" shrinkToFit="1"/>
    </xf>
    <xf numFmtId="0" fontId="2" fillId="0" borderId="12" xfId="0" applyFont="1" applyBorder="1" applyAlignment="1">
      <alignment horizontal="center" vertical="center" wrapText="1" shrinkToFit="1"/>
    </xf>
    <xf numFmtId="2" fontId="3" fillId="0" borderId="1" xfId="0" applyNumberFormat="1" applyFont="1" applyBorder="1" applyAlignment="1"/>
    <xf numFmtId="164" fontId="2" fillId="0" borderId="6" xfId="0" applyNumberFormat="1" applyFont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 wrapText="1" shrinkToFit="1"/>
    </xf>
    <xf numFmtId="0" fontId="2" fillId="0" borderId="4" xfId="0" applyFont="1" applyFill="1" applyBorder="1" applyAlignment="1">
      <alignment horizontal="center" vertical="center" wrapText="1" shrinkToFit="1"/>
    </xf>
    <xf numFmtId="164" fontId="2" fillId="0" borderId="2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9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 wrapText="1" shrinkToFit="1"/>
    </xf>
    <xf numFmtId="164" fontId="3" fillId="0" borderId="2" xfId="0" applyNumberFormat="1" applyFont="1" applyFill="1" applyBorder="1" applyAlignment="1">
      <alignment horizontal="left" vertical="center" wrapText="1"/>
    </xf>
    <xf numFmtId="164" fontId="3" fillId="0" borderId="3" xfId="0" applyNumberFormat="1" applyFont="1" applyFill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C9211E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455083</xdr:colOff>
      <xdr:row>6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9151408" y="782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12</xdr:col>
      <xdr:colOff>455083</xdr:colOff>
      <xdr:row>6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9151408" y="782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12</xdr:col>
      <xdr:colOff>455083</xdr:colOff>
      <xdr:row>6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9151408" y="782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twoCellAnchor editAs="oneCell">
    <xdr:from>
      <xdr:col>0</xdr:col>
      <xdr:colOff>28575</xdr:colOff>
      <xdr:row>25</xdr:row>
      <xdr:rowOff>666749</xdr:rowOff>
    </xdr:from>
    <xdr:to>
      <xdr:col>8</xdr:col>
      <xdr:colOff>133350</xdr:colOff>
      <xdr:row>27</xdr:row>
      <xdr:rowOff>180974</xdr:rowOff>
    </xdr:to>
    <xdr:pic>
      <xdr:nvPicPr>
        <xdr:cNvPr id="10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575" y="15297149"/>
          <a:ext cx="681037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3"/>
  <sheetViews>
    <sheetView tabSelected="1" topLeftCell="B7" zoomScaleNormal="100" workbookViewId="0">
      <selection activeCell="K22" sqref="K22"/>
    </sheetView>
  </sheetViews>
  <sheetFormatPr defaultColWidth="11.5703125" defaultRowHeight="12.75" x14ac:dyDescent="0.2"/>
  <cols>
    <col min="1" max="1" width="5.28515625" style="5" customWidth="1"/>
    <col min="2" max="2" width="24.5703125" style="17" customWidth="1"/>
    <col min="3" max="3" width="11.140625" style="17" customWidth="1"/>
    <col min="4" max="4" width="9.140625" style="5" customWidth="1"/>
    <col min="5" max="5" width="14" style="5" customWidth="1"/>
    <col min="6" max="6" width="11.5703125" style="5" customWidth="1"/>
    <col min="7" max="7" width="11.85546875" style="5" customWidth="1"/>
    <col min="8" max="8" width="13" style="7" customWidth="1"/>
    <col min="9" max="9" width="12.42578125" style="7" customWidth="1"/>
    <col min="10" max="10" width="13.42578125" style="6" customWidth="1"/>
    <col min="11" max="11" width="9.42578125" style="6" customWidth="1"/>
    <col min="12" max="28" width="22" style="6" hidden="1" customWidth="1"/>
    <col min="29" max="29" width="6" style="12" customWidth="1"/>
    <col min="30" max="30" width="11.7109375" style="12" customWidth="1"/>
    <col min="31" max="31" width="11" style="13" customWidth="1"/>
    <col min="32" max="32" width="12" style="7" customWidth="1"/>
    <col min="33" max="34" width="9.5703125" style="5" customWidth="1"/>
    <col min="35" max="66" width="9.140625" style="5" customWidth="1"/>
    <col min="67" max="16384" width="11.5703125" style="5"/>
  </cols>
  <sheetData>
    <row r="1" spans="1:33" s="1" customFormat="1" x14ac:dyDescent="0.2">
      <c r="A1" s="2"/>
      <c r="B1" s="15"/>
      <c r="C1" s="15"/>
      <c r="D1" s="2"/>
      <c r="E1" s="2"/>
      <c r="F1" s="2"/>
      <c r="G1" s="2"/>
      <c r="H1" s="2"/>
      <c r="I1" s="2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13"/>
    </row>
    <row r="2" spans="1:33" s="1" customFormat="1" ht="16.5" customHeight="1" x14ac:dyDescent="0.2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13"/>
    </row>
    <row r="3" spans="1:33" s="1" customFormat="1" ht="14.25" customHeight="1" x14ac:dyDescent="0.2">
      <c r="A3" s="57" t="s">
        <v>2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13"/>
    </row>
    <row r="4" spans="1:33" s="1" customFormat="1" ht="33" customHeight="1" x14ac:dyDescent="0.2">
      <c r="A4" s="57" t="s">
        <v>47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13"/>
    </row>
    <row r="5" spans="1:33" ht="68.25" customHeight="1" x14ac:dyDescent="0.2">
      <c r="A5" s="58" t="s">
        <v>44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14"/>
      <c r="AF5" s="3"/>
      <c r="AG5" s="4"/>
    </row>
    <row r="6" spans="1:33" ht="6.75" hidden="1" customHeight="1" x14ac:dyDescent="0.2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14"/>
      <c r="AF6" s="3"/>
      <c r="AG6" s="4"/>
    </row>
    <row r="7" spans="1:33" x14ac:dyDescent="0.2">
      <c r="A7" s="52" t="s">
        <v>35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</row>
    <row r="8" spans="1:33" x14ac:dyDescent="0.2">
      <c r="A8" s="9"/>
      <c r="B8" s="16"/>
      <c r="C8" s="16"/>
      <c r="D8" s="9"/>
      <c r="E8" s="9"/>
      <c r="F8" s="9"/>
      <c r="G8" s="9"/>
      <c r="H8" s="10"/>
      <c r="I8" s="1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8"/>
      <c r="AD8" s="8"/>
    </row>
    <row r="9" spans="1:33" ht="63.75" x14ac:dyDescent="0.2">
      <c r="A9" s="23" t="s">
        <v>0</v>
      </c>
      <c r="B9" s="19" t="s">
        <v>3</v>
      </c>
      <c r="C9" s="38" t="s">
        <v>4</v>
      </c>
      <c r="D9" s="39"/>
      <c r="E9" s="20" t="s">
        <v>5</v>
      </c>
      <c r="F9" s="20" t="s">
        <v>6</v>
      </c>
      <c r="G9" s="20" t="s">
        <v>7</v>
      </c>
      <c r="H9" s="20" t="s">
        <v>8</v>
      </c>
      <c r="I9" s="20" t="s">
        <v>9</v>
      </c>
      <c r="J9" s="20" t="s">
        <v>10</v>
      </c>
      <c r="K9" s="20" t="s">
        <v>11</v>
      </c>
      <c r="L9" s="20" t="s">
        <v>12</v>
      </c>
      <c r="M9" s="20" t="s">
        <v>13</v>
      </c>
      <c r="N9" s="20" t="s">
        <v>14</v>
      </c>
      <c r="O9" s="20" t="s">
        <v>15</v>
      </c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20" t="s">
        <v>12</v>
      </c>
      <c r="AD9" s="20" t="s">
        <v>13</v>
      </c>
      <c r="AE9" s="20" t="s">
        <v>14</v>
      </c>
      <c r="AF9" s="37" t="s">
        <v>46</v>
      </c>
    </row>
    <row r="10" spans="1:33" ht="38.25" x14ac:dyDescent="0.2">
      <c r="A10" s="26">
        <v>1</v>
      </c>
      <c r="B10" s="21" t="s">
        <v>18</v>
      </c>
      <c r="C10" s="40" t="s">
        <v>16</v>
      </c>
      <c r="D10" s="41"/>
      <c r="E10" s="31" t="s">
        <v>36</v>
      </c>
      <c r="F10" s="22">
        <v>74.02</v>
      </c>
      <c r="G10" s="23" t="s">
        <v>17</v>
      </c>
      <c r="H10" s="23">
        <v>67.67</v>
      </c>
      <c r="I10" s="23">
        <v>0</v>
      </c>
      <c r="J10" s="24">
        <v>67.67</v>
      </c>
      <c r="K10" s="22">
        <v>0</v>
      </c>
      <c r="L10" s="22">
        <v>10</v>
      </c>
      <c r="M10" s="22">
        <v>63.53</v>
      </c>
      <c r="N10" s="25">
        <v>1700</v>
      </c>
      <c r="O10" s="22">
        <v>108001</v>
      </c>
      <c r="AC10" s="22">
        <v>10</v>
      </c>
      <c r="AD10" s="24">
        <v>74.44</v>
      </c>
      <c r="AE10" s="25">
        <v>2880</v>
      </c>
      <c r="AF10" s="22">
        <f>AD10*AE10</f>
        <v>214387.19999999998</v>
      </c>
    </row>
    <row r="11" spans="1:33" ht="18.75" customHeight="1" x14ac:dyDescent="0.2">
      <c r="A11" s="46" t="s">
        <v>19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35">
        <f>SUM(AF10:AF10)</f>
        <v>214387.19999999998</v>
      </c>
    </row>
    <row r="12" spans="1:33" ht="15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</row>
    <row r="13" spans="1:33" x14ac:dyDescent="0.2">
      <c r="A13" s="56" t="s">
        <v>20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</row>
    <row r="14" spans="1:33" ht="42.75" customHeight="1" x14ac:dyDescent="0.2">
      <c r="A14" s="51" t="s">
        <v>45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</row>
    <row r="16" spans="1:33" x14ac:dyDescent="0.2">
      <c r="A16" s="42" t="s">
        <v>21</v>
      </c>
      <c r="B16" s="42"/>
      <c r="C16" s="42"/>
      <c r="D16" s="42"/>
      <c r="E16" s="42"/>
      <c r="F16" s="42"/>
      <c r="G16" s="42"/>
      <c r="H16" s="42"/>
      <c r="I16" s="42"/>
    </row>
    <row r="17" spans="1:9" x14ac:dyDescent="0.2">
      <c r="A17" s="53" t="s">
        <v>22</v>
      </c>
      <c r="B17" s="53"/>
      <c r="C17" s="53"/>
      <c r="D17" s="53"/>
      <c r="E17" s="53"/>
      <c r="F17" s="53"/>
      <c r="G17" s="53"/>
      <c r="H17" s="53"/>
      <c r="I17" s="53"/>
    </row>
    <row r="18" spans="1:9" x14ac:dyDescent="0.2">
      <c r="A18" s="5" t="s">
        <v>23</v>
      </c>
      <c r="B18" s="27"/>
      <c r="C18" s="5"/>
      <c r="H18" s="5"/>
      <c r="I18" s="28"/>
    </row>
    <row r="19" spans="1:9" x14ac:dyDescent="0.2">
      <c r="A19" s="44" t="s">
        <v>0</v>
      </c>
      <c r="B19" s="44" t="s">
        <v>3</v>
      </c>
      <c r="C19" s="44" t="s">
        <v>24</v>
      </c>
      <c r="D19" s="44" t="s">
        <v>33</v>
      </c>
      <c r="E19" s="44" t="s">
        <v>25</v>
      </c>
      <c r="F19" s="44" t="s">
        <v>26</v>
      </c>
      <c r="G19" s="44" t="s">
        <v>27</v>
      </c>
      <c r="H19" s="44" t="s">
        <v>28</v>
      </c>
      <c r="I19" s="44" t="s">
        <v>29</v>
      </c>
    </row>
    <row r="20" spans="1:9" ht="90" customHeight="1" x14ac:dyDescent="0.2">
      <c r="A20" s="45"/>
      <c r="B20" s="45"/>
      <c r="C20" s="45"/>
      <c r="D20" s="45"/>
      <c r="E20" s="45"/>
      <c r="F20" s="45"/>
      <c r="G20" s="45"/>
      <c r="H20" s="45"/>
      <c r="I20" s="45"/>
    </row>
    <row r="21" spans="1:9" ht="38.25" x14ac:dyDescent="0.2">
      <c r="A21" s="48">
        <v>1</v>
      </c>
      <c r="B21" s="29" t="s">
        <v>18</v>
      </c>
      <c r="C21" s="30" t="s">
        <v>34</v>
      </c>
      <c r="D21" s="30" t="s">
        <v>48</v>
      </c>
      <c r="E21" s="29">
        <v>14500</v>
      </c>
      <c r="F21" s="29">
        <v>180</v>
      </c>
      <c r="G21" s="29">
        <v>80.56</v>
      </c>
      <c r="H21" s="49">
        <v>4.6900000000000004</v>
      </c>
      <c r="I21" s="50">
        <v>74.02</v>
      </c>
    </row>
    <row r="22" spans="1:9" ht="38.25" x14ac:dyDescent="0.2">
      <c r="A22" s="48" t="s">
        <v>30</v>
      </c>
      <c r="B22" s="29" t="s">
        <v>18</v>
      </c>
      <c r="C22" s="30" t="s">
        <v>34</v>
      </c>
      <c r="D22" s="30" t="s">
        <v>49</v>
      </c>
      <c r="E22" s="29">
        <v>13454.55</v>
      </c>
      <c r="F22" s="29">
        <v>180</v>
      </c>
      <c r="G22" s="29">
        <v>74.75</v>
      </c>
      <c r="H22" s="49" t="s">
        <v>31</v>
      </c>
      <c r="I22" s="50" t="s">
        <v>32</v>
      </c>
    </row>
    <row r="23" spans="1:9" ht="38.25" x14ac:dyDescent="0.2">
      <c r="A23" s="48" t="s">
        <v>30</v>
      </c>
      <c r="B23" s="29" t="s">
        <v>18</v>
      </c>
      <c r="C23" s="30" t="s">
        <v>34</v>
      </c>
      <c r="D23" s="30" t="s">
        <v>50</v>
      </c>
      <c r="E23" s="29">
        <v>13322.73</v>
      </c>
      <c r="F23" s="29">
        <v>180</v>
      </c>
      <c r="G23" s="29">
        <v>74.02</v>
      </c>
      <c r="H23" s="49" t="s">
        <v>31</v>
      </c>
      <c r="I23" s="50" t="s">
        <v>32</v>
      </c>
    </row>
    <row r="25" spans="1:9" x14ac:dyDescent="0.2">
      <c r="A25" s="42" t="s">
        <v>37</v>
      </c>
      <c r="B25" s="42"/>
      <c r="C25" s="42"/>
      <c r="D25" s="42"/>
      <c r="E25" s="42"/>
      <c r="F25" s="42"/>
      <c r="G25" s="42"/>
      <c r="H25" s="42"/>
      <c r="I25" s="42"/>
    </row>
    <row r="26" spans="1:9" ht="63.75" customHeight="1" x14ac:dyDescent="0.2">
      <c r="A26" s="53" t="s">
        <v>38</v>
      </c>
      <c r="B26" s="53"/>
      <c r="C26" s="53"/>
      <c r="D26" s="53"/>
      <c r="E26" s="53"/>
      <c r="F26" s="53"/>
      <c r="G26" s="53"/>
      <c r="H26" s="53"/>
      <c r="I26" s="53"/>
    </row>
    <row r="27" spans="1:9" ht="50.25" customHeight="1" x14ac:dyDescent="0.2">
      <c r="A27" s="54"/>
      <c r="B27" s="54"/>
      <c r="C27" s="54"/>
      <c r="D27" s="54"/>
      <c r="E27" s="54"/>
      <c r="F27" s="54"/>
      <c r="G27" s="54"/>
      <c r="H27" s="54"/>
      <c r="I27" s="54"/>
    </row>
    <row r="28" spans="1:9" ht="93.75" customHeight="1" x14ac:dyDescent="0.2">
      <c r="A28" s="55" t="s">
        <v>39</v>
      </c>
      <c r="B28" s="55"/>
      <c r="C28" s="55"/>
      <c r="D28" s="55"/>
      <c r="E28" s="55"/>
      <c r="F28" s="55"/>
      <c r="G28" s="55"/>
      <c r="H28" s="55"/>
      <c r="I28" s="55"/>
    </row>
    <row r="29" spans="1:9" ht="91.5" customHeight="1" x14ac:dyDescent="0.2">
      <c r="A29" s="32" t="s">
        <v>0</v>
      </c>
      <c r="B29" s="33" t="s">
        <v>3</v>
      </c>
      <c r="C29" s="33" t="s">
        <v>40</v>
      </c>
      <c r="D29" s="33" t="s">
        <v>43</v>
      </c>
      <c r="E29" s="33" t="s">
        <v>26</v>
      </c>
      <c r="F29" s="34" t="s">
        <v>41</v>
      </c>
      <c r="G29" s="34" t="s">
        <v>11</v>
      </c>
      <c r="H29" s="34" t="s">
        <v>12</v>
      </c>
      <c r="I29" s="33" t="s">
        <v>52</v>
      </c>
    </row>
    <row r="30" spans="1:9" ht="42.75" customHeight="1" x14ac:dyDescent="0.2">
      <c r="A30" s="33">
        <v>1</v>
      </c>
      <c r="B30" s="29" t="s">
        <v>18</v>
      </c>
      <c r="C30" s="30" t="s">
        <v>51</v>
      </c>
      <c r="D30" s="29">
        <v>12180.6</v>
      </c>
      <c r="E30" s="29">
        <v>180</v>
      </c>
      <c r="F30" s="29">
        <v>67.67</v>
      </c>
      <c r="G30" s="29">
        <v>0</v>
      </c>
      <c r="H30" s="29">
        <v>10</v>
      </c>
      <c r="I30" s="36">
        <v>74.44</v>
      </c>
    </row>
    <row r="32" spans="1:9" x14ac:dyDescent="0.2">
      <c r="A32" s="42" t="s">
        <v>42</v>
      </c>
      <c r="B32" s="42"/>
      <c r="C32" s="42"/>
      <c r="D32" s="42"/>
      <c r="E32" s="42"/>
      <c r="F32" s="42"/>
      <c r="G32" s="42"/>
      <c r="H32" s="42"/>
      <c r="I32" s="42"/>
    </row>
    <row r="33" spans="1:9" x14ac:dyDescent="0.2">
      <c r="A33" s="43" t="s">
        <v>20</v>
      </c>
      <c r="B33" s="43"/>
      <c r="C33" s="43"/>
      <c r="D33" s="43"/>
      <c r="E33" s="43"/>
      <c r="F33" s="43"/>
      <c r="G33" s="43"/>
      <c r="H33" s="43"/>
      <c r="I33" s="43"/>
    </row>
  </sheetData>
  <mergeCells count="32">
    <mergeCell ref="J1:AD1"/>
    <mergeCell ref="A5:AD5"/>
    <mergeCell ref="A6:AD6"/>
    <mergeCell ref="A2:AD2"/>
    <mergeCell ref="A3:AD3"/>
    <mergeCell ref="A4:AD4"/>
    <mergeCell ref="A7:AF7"/>
    <mergeCell ref="A25:I25"/>
    <mergeCell ref="A26:I26"/>
    <mergeCell ref="A27:I27"/>
    <mergeCell ref="A28:I28"/>
    <mergeCell ref="A13:O13"/>
    <mergeCell ref="A16:I16"/>
    <mergeCell ref="A17:I17"/>
    <mergeCell ref="A19:A20"/>
    <mergeCell ref="B19:B20"/>
    <mergeCell ref="C19:C20"/>
    <mergeCell ref="D19:D20"/>
    <mergeCell ref="E19:E20"/>
    <mergeCell ref="F19:F20"/>
    <mergeCell ref="G19:G20"/>
    <mergeCell ref="H19:H20"/>
    <mergeCell ref="C9:D9"/>
    <mergeCell ref="C10:D10"/>
    <mergeCell ref="A32:I32"/>
    <mergeCell ref="A33:I33"/>
    <mergeCell ref="I19:I20"/>
    <mergeCell ref="A11:AE11"/>
    <mergeCell ref="A21:A23"/>
    <mergeCell ref="H21:H23"/>
    <mergeCell ref="I21:I23"/>
    <mergeCell ref="A14:AF14"/>
  </mergeCells>
  <printOptions horizontalCentered="1"/>
  <pageMargins left="0" right="0" top="0.59055118110236227" bottom="0.19685039370078741" header="0.51181102362204722" footer="0.51181102362204722"/>
  <pageSetup paperSize="9" scale="80" fitToHeight="0" orientation="landscape" useFirstPageNumber="1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Аюпов Дамир Айратович</dc:creator>
  <cp:lastModifiedBy>Экономист</cp:lastModifiedBy>
  <cp:revision>13</cp:revision>
  <cp:lastPrinted>2025-05-14T07:31:58Z</cp:lastPrinted>
  <dcterms:created xsi:type="dcterms:W3CDTF">2014-01-17T11:35:00Z</dcterms:created>
  <dcterms:modified xsi:type="dcterms:W3CDTF">2026-05-14T06:34:06Z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Generator">
    <vt:lpwstr>NPOI</vt:lpwstr>
  </property>
  <property fmtid="{D5CDD505-2E9C-101B-9397-08002B2CF9AE}" pid="5" name="Generator Version">
    <vt:lpwstr>2.4.1</vt:lpwstr>
  </property>
  <property fmtid="{D5CDD505-2E9C-101B-9397-08002B2CF9AE}" pid="6" name="HyperlinksChanged">
    <vt:bool>false</vt:bool>
  </property>
  <property fmtid="{D5CDD505-2E9C-101B-9397-08002B2CF9AE}" pid="7" name="KSOProductBuildVer">
    <vt:lpwstr>1049-11.2.0.9718</vt:lpwstr>
  </property>
  <property fmtid="{D5CDD505-2E9C-101B-9397-08002B2CF9AE}" pid="8" name="LinksUpToDate">
    <vt:bool>false</vt:bool>
  </property>
  <property fmtid="{D5CDD505-2E9C-101B-9397-08002B2CF9AE}" pid="9" name="ScaleCrop">
    <vt:bool>false</vt:bool>
  </property>
  <property fmtid="{D5CDD505-2E9C-101B-9397-08002B2CF9AE}" pid="10" name="ShareDoc">
    <vt:bool>false</vt:bool>
  </property>
</Properties>
</file>