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ost\Yandex.Disk\ПРОСТО.Диск\ЗАКУПКИ\2026 ГОД\ТОРГИ 2026\Электронный магазин\Работы по выполнению сметной документации\Размещение\"/>
    </mc:Choice>
  </mc:AlternateContent>
  <xr:revisionPtr revIDLastSave="0" documentId="13_ncr:1_{682D62C9-45FF-49EB-BBD0-487CEF674E7F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Расчет цены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6" i="3" l="1"/>
  <c r="L6" i="3"/>
  <c r="H6" i="3" l="1"/>
  <c r="I6" i="3" l="1"/>
  <c r="J6" i="3" s="1"/>
  <c r="K6" i="3" l="1"/>
  <c r="M7" i="3"/>
  <c r="H8" i="3" l="1"/>
</calcChain>
</file>

<file path=xl/sharedStrings.xml><?xml version="1.0" encoding="utf-8"?>
<sst xmlns="http://schemas.openxmlformats.org/spreadsheetml/2006/main" count="25" uniqueCount="25">
  <si>
    <t>№</t>
  </si>
  <si>
    <t>рублей</t>
  </si>
  <si>
    <t>метод сопоставимых рыночных цен (анализа рынка) в соответствии с ч.6 ст.22 Федерального закона от 05.04.2013 №44-ФЗ</t>
  </si>
  <si>
    <t>Коммерческие предложения (руб.)</t>
  </si>
  <si>
    <t>Используемый метод определения :</t>
  </si>
  <si>
    <t>Итого:</t>
  </si>
  <si>
    <t>Наименование</t>
  </si>
  <si>
    <t>Ед. изм</t>
  </si>
  <si>
    <t>Кол-во</t>
  </si>
  <si>
    <r>
      <t>Средняя арифмети-ческая цена за единицу - &lt;ц&gt;</t>
    </r>
    <r>
      <rPr>
        <i/>
        <sz val="9"/>
        <color rgb="FFFF0000"/>
        <rFont val="Times New Roman"/>
        <family val="1"/>
        <charset val="204"/>
      </rPr>
      <t/>
    </r>
  </si>
  <si>
    <t>Среднее квадратичное отклонение</t>
  </si>
  <si>
    <t>Коэффициент вариации цен V (%)</t>
  </si>
  <si>
    <t>Однородность совокупности значений выявленных цен, используемых в расчете Н(М)ЦК, ЦДЕП</t>
  </si>
  <si>
    <t>Н(М)ЦК, ЦДЕП, определяемая методом сопоставимых рыночных цен (анализа рынка)*</t>
  </si>
  <si>
    <r>
      <rPr>
        <b/>
        <sz val="9"/>
        <color indexed="8"/>
        <rFont val="Times New Roman"/>
        <family val="1"/>
        <charset val="204"/>
      </rPr>
      <t xml:space="preserve">Расчет Н(М)ЦК по формуле
</t>
    </r>
    <r>
      <rPr>
        <sz val="9"/>
        <color indexed="8"/>
        <rFont val="Times New Roman"/>
        <family val="1"/>
        <charset val="204"/>
      </rPr>
      <t>v - количество (объем) закупаемого товара (работы, услуги);
n - количество значений, используемых в расчете;
i - номер источника ценовой информации;
ц</t>
    </r>
    <r>
      <rPr>
        <vertAlign val="subscript"/>
        <sz val="9"/>
        <color indexed="8"/>
        <rFont val="Times New Roman"/>
        <family val="1"/>
        <charset val="204"/>
      </rPr>
      <t>i</t>
    </r>
    <r>
      <rPr>
        <sz val="9"/>
        <color indexed="8"/>
        <rFont val="Times New Roman"/>
        <family val="1"/>
        <charset val="204"/>
      </rPr>
      <t xml:space="preserve"> - цена единицы
</t>
    </r>
  </si>
  <si>
    <t>Н(М)ЦК, ЦДЕП контракта с учетом округления цены за ед. (руб.)</t>
  </si>
  <si>
    <t>Обоснование начальной (максимальной) цены единицы услуги</t>
  </si>
  <si>
    <t>усл. ед.</t>
  </si>
  <si>
    <t>Разработка сметной документации на выполнение работ на дооснащение КСОБ (СПС, СОУЭ, ОС)</t>
  </si>
  <si>
    <t>на работы по разработке сметной документации на выполнение работ на дооснащение КСОБ (СПС, СОУЭ, ОС), ОКПД2: 71.12.19.100: Услуги по инженерно-техническому проектированию прочих объектов, кроме объектов культурного наследия.</t>
  </si>
  <si>
    <t>ЦП 1
Вх. №04-СЗ-167/26-0-0 от 12.05.2026</t>
  </si>
  <si>
    <t>ЦП 2
Вх. №04-СЗ-168/26-0-0 от 12.05.2026</t>
  </si>
  <si>
    <t>ЦП 3
Вх. №04-СЗ-169/26-0-0 от 12.05.2026</t>
  </si>
  <si>
    <r>
      <t>Цена за ед. изм. (руб.)</t>
    </r>
    <r>
      <rPr>
        <i/>
        <sz val="9"/>
        <color rgb="FFFF0000"/>
        <rFont val="Times New Roman"/>
        <family val="1"/>
        <charset val="204"/>
      </rPr>
      <t/>
    </r>
  </si>
  <si>
    <t>В результате проведенного расчета Н(М)ЦК составила: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</si>
</sst>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name val="Times New Roman"/>
      <family val="1"/>
      <charset val="204"/>
    </font>
    <font>
      <vertAlign val="subscript"/>
      <sz val="9"/>
      <color indexed="8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9"/>
      <color rgb="FFFF000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EAEAEA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4" fillId="0" borderId="0"/>
  </cellStyleXfs>
  <cellXfs count="43">
    <xf numFmtId="0" fontId="0" fillId="0" borderId="0" xfId="0"/>
    <xf numFmtId="0" fontId="3" fillId="0" borderId="0" xfId="0" applyFont="1"/>
    <xf numFmtId="0" fontId="4" fillId="0" borderId="0" xfId="0" applyFont="1"/>
    <xf numFmtId="4" fontId="2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top" wrapText="1"/>
    </xf>
    <xf numFmtId="4" fontId="7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center"/>
    </xf>
    <xf numFmtId="4" fontId="3" fillId="0" borderId="0" xfId="0" applyNumberFormat="1" applyFont="1"/>
    <xf numFmtId="4" fontId="2" fillId="0" borderId="3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/>
    <xf numFmtId="0" fontId="13" fillId="0" borderId="1" xfId="0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15" fillId="0" borderId="0" xfId="0" applyNumberFormat="1" applyFont="1"/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top" wrapText="1"/>
    </xf>
    <xf numFmtId="2" fontId="5" fillId="0" borderId="4" xfId="0" applyNumberFormat="1" applyFont="1" applyBorder="1" applyAlignment="1">
      <alignment horizontal="center" vertical="top" wrapText="1"/>
    </xf>
    <xf numFmtId="2" fontId="5" fillId="0" borderId="3" xfId="0" applyNumberFormat="1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10" fillId="2" borderId="2" xfId="0" applyFont="1" applyFill="1" applyBorder="1" applyAlignment="1">
      <alignment horizontal="right" vertical="center" wrapText="1"/>
    </xf>
    <xf numFmtId="0" fontId="0" fillId="2" borderId="4" xfId="0" applyFill="1" applyBorder="1" applyAlignment="1">
      <alignment horizontal="right" vertical="center" wrapText="1"/>
    </xf>
    <xf numFmtId="0" fontId="0" fillId="0" borderId="4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6" fillId="0" borderId="1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 xr:uid="{00000000-0005-0000-0000-000001000000}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63873</xdr:colOff>
      <xdr:row>4</xdr:row>
      <xdr:rowOff>1131794</xdr:rowOff>
    </xdr:from>
    <xdr:to>
      <xdr:col>9</xdr:col>
      <xdr:colOff>896471</xdr:colOff>
      <xdr:row>4</xdr:row>
      <xdr:rowOff>1446142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373" y="2217644"/>
          <a:ext cx="832598" cy="3143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1066800</xdr:colOff>
      <xdr:row>4</xdr:row>
      <xdr:rowOff>1136836</xdr:rowOff>
    </xdr:from>
    <xdr:to>
      <xdr:col>9</xdr:col>
      <xdr:colOff>24093</xdr:colOff>
      <xdr:row>4</xdr:row>
      <xdr:rowOff>1525681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2470336"/>
          <a:ext cx="1176618" cy="3888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35859</xdr:colOff>
      <xdr:row>4</xdr:row>
      <xdr:rowOff>249892</xdr:rowOff>
    </xdr:from>
    <xdr:to>
      <xdr:col>11</xdr:col>
      <xdr:colOff>7284</xdr:colOff>
      <xdr:row>4</xdr:row>
      <xdr:rowOff>554692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51284" y="1335742"/>
          <a:ext cx="14859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35859</xdr:colOff>
      <xdr:row>4</xdr:row>
      <xdr:rowOff>249892</xdr:rowOff>
    </xdr:from>
    <xdr:to>
      <xdr:col>11</xdr:col>
      <xdr:colOff>7284</xdr:colOff>
      <xdr:row>4</xdr:row>
      <xdr:rowOff>554692</xdr:rowOff>
    </xdr:to>
    <xdr:pic>
      <xdr:nvPicPr>
        <xdr:cNvPr id="5" name="Picture 5">
          <a:extLst>
            <a:ext uri="{FF2B5EF4-FFF2-40B4-BE49-F238E27FC236}">
              <a16:creationId xmlns:a16="http://schemas.microsoft.com/office/drawing/2014/main" id="{F83A64BE-C86C-4D32-86DF-1792098497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03809" y="1592917"/>
          <a:ext cx="14859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8"/>
  <sheetViews>
    <sheetView tabSelected="1" zoomScaleNormal="100" zoomScaleSheetLayoutView="100" zoomScalePageLayoutView="115" workbookViewId="0">
      <selection activeCell="J8" sqref="J8:M8"/>
    </sheetView>
  </sheetViews>
  <sheetFormatPr defaultColWidth="9.140625" defaultRowHeight="12.75" x14ac:dyDescent="0.2"/>
  <cols>
    <col min="1" max="1" width="4.140625" style="1" customWidth="1"/>
    <col min="2" max="2" width="25.85546875" style="1" customWidth="1"/>
    <col min="3" max="3" width="7.140625" style="1" customWidth="1"/>
    <col min="4" max="4" width="8.140625" style="1" customWidth="1"/>
    <col min="5" max="5" width="13.140625" style="11" customWidth="1"/>
    <col min="6" max="6" width="13.7109375" style="11" customWidth="1"/>
    <col min="7" max="7" width="13.5703125" style="11" customWidth="1"/>
    <col min="8" max="8" width="16.140625" style="1" customWidth="1"/>
    <col min="9" max="9" width="17.140625" style="1" customWidth="1"/>
    <col min="10" max="10" width="13.85546875" style="1" customWidth="1"/>
    <col min="11" max="11" width="22.7109375" style="1" customWidth="1"/>
    <col min="12" max="13" width="12.7109375" style="1" customWidth="1"/>
    <col min="14" max="16384" width="9.140625" style="1"/>
  </cols>
  <sheetData>
    <row r="1" spans="1:13" s="2" customFormat="1" ht="18.75" x14ac:dyDescent="0.3">
      <c r="A1" s="23" t="s">
        <v>16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3" s="2" customFormat="1" ht="28.5" customHeight="1" x14ac:dyDescent="0.3">
      <c r="A2" s="40" t="s">
        <v>19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2"/>
    </row>
    <row r="3" spans="1:13" s="2" customFormat="1" ht="18.75" x14ac:dyDescent="0.3">
      <c r="A3" s="24" t="s">
        <v>4</v>
      </c>
      <c r="B3" s="25"/>
      <c r="C3" s="26" t="s">
        <v>2</v>
      </c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ht="39" customHeight="1" x14ac:dyDescent="0.2">
      <c r="A4" s="26" t="s">
        <v>0</v>
      </c>
      <c r="B4" s="26" t="s">
        <v>6</v>
      </c>
      <c r="C4" s="26" t="s">
        <v>7</v>
      </c>
      <c r="D4" s="28" t="s">
        <v>8</v>
      </c>
      <c r="E4" s="26" t="s">
        <v>3</v>
      </c>
      <c r="F4" s="26"/>
      <c r="G4" s="26"/>
      <c r="H4" s="29" t="s">
        <v>12</v>
      </c>
      <c r="I4" s="30"/>
      <c r="J4" s="31"/>
      <c r="K4" s="32" t="s">
        <v>13</v>
      </c>
      <c r="L4" s="33"/>
      <c r="M4" s="34"/>
    </row>
    <row r="5" spans="1:13" ht="155.25" customHeight="1" x14ac:dyDescent="0.2">
      <c r="A5" s="27"/>
      <c r="B5" s="27"/>
      <c r="C5" s="27"/>
      <c r="D5" s="27"/>
      <c r="E5" s="14" t="s">
        <v>20</v>
      </c>
      <c r="F5" s="14" t="s">
        <v>21</v>
      </c>
      <c r="G5" s="14" t="s">
        <v>22</v>
      </c>
      <c r="H5" s="10" t="s">
        <v>9</v>
      </c>
      <c r="I5" s="10" t="s">
        <v>10</v>
      </c>
      <c r="J5" s="10" t="s">
        <v>11</v>
      </c>
      <c r="K5" s="4" t="s">
        <v>14</v>
      </c>
      <c r="L5" s="10" t="s">
        <v>23</v>
      </c>
      <c r="M5" s="10" t="s">
        <v>15</v>
      </c>
    </row>
    <row r="6" spans="1:13" ht="54" customHeight="1" x14ac:dyDescent="0.2">
      <c r="A6" s="18">
        <v>1</v>
      </c>
      <c r="B6" s="39" t="s">
        <v>18</v>
      </c>
      <c r="C6" s="18" t="s">
        <v>17</v>
      </c>
      <c r="D6" s="16">
        <v>1</v>
      </c>
      <c r="E6" s="17">
        <v>10000</v>
      </c>
      <c r="F6" s="17">
        <v>12700</v>
      </c>
      <c r="G6" s="17">
        <v>13300</v>
      </c>
      <c r="H6" s="13">
        <f>ROUND(AVERAGE(E6:G6),2)</f>
        <v>12000</v>
      </c>
      <c r="I6" s="3">
        <f>SQRT(((SUM((POWER(G6-H6,2)),(POWER(F6-H6,2)),(POWER(E6-H6,2)))/(COLUMNS(E6:G6)-1))))</f>
        <v>1757.8395831246946</v>
      </c>
      <c r="J6" s="3">
        <f>I6/H6*100</f>
        <v>14.648663192705788</v>
      </c>
      <c r="K6" s="5">
        <f>M6</f>
        <v>12000</v>
      </c>
      <c r="L6" s="5">
        <f>H6</f>
        <v>12000</v>
      </c>
      <c r="M6" s="5">
        <f>L6*D6</f>
        <v>12000</v>
      </c>
    </row>
    <row r="7" spans="1:13" s="6" customFormat="1" ht="26.25" customHeight="1" x14ac:dyDescent="0.25">
      <c r="A7" s="35" t="s">
        <v>5</v>
      </c>
      <c r="B7" s="36"/>
      <c r="C7" s="36"/>
      <c r="D7" s="37"/>
      <c r="E7" s="37"/>
      <c r="F7" s="37"/>
      <c r="G7" s="37"/>
      <c r="H7" s="37"/>
      <c r="I7" s="37"/>
      <c r="J7" s="37"/>
      <c r="K7" s="37"/>
      <c r="L7" s="38"/>
      <c r="M7" s="8">
        <f>SUM(M6:M6)</f>
        <v>12000</v>
      </c>
    </row>
    <row r="8" spans="1:13" ht="15.75" x14ac:dyDescent="0.2">
      <c r="A8" s="20" t="s">
        <v>24</v>
      </c>
      <c r="B8" s="21"/>
      <c r="C8" s="21"/>
      <c r="D8" s="21"/>
      <c r="E8" s="21"/>
      <c r="F8" s="21"/>
      <c r="G8" s="21"/>
      <c r="H8" s="9">
        <f>M7</f>
        <v>12000</v>
      </c>
      <c r="I8" s="7" t="s">
        <v>1</v>
      </c>
      <c r="J8" s="20"/>
      <c r="K8" s="21"/>
      <c r="L8" s="21"/>
      <c r="M8" s="22"/>
    </row>
    <row r="9" spans="1:13" x14ac:dyDescent="0.2">
      <c r="H9" s="12"/>
    </row>
    <row r="10" spans="1:13" x14ac:dyDescent="0.2">
      <c r="H10" s="12"/>
    </row>
    <row r="12" spans="1:13" ht="15.75" x14ac:dyDescent="0.25">
      <c r="M12" s="19"/>
    </row>
    <row r="14" spans="1:13" x14ac:dyDescent="0.2">
      <c r="B14" s="15"/>
    </row>
    <row r="15" spans="1:13" x14ac:dyDescent="0.2">
      <c r="B15" s="15"/>
    </row>
    <row r="16" spans="1:13" x14ac:dyDescent="0.2">
      <c r="B16" s="15"/>
    </row>
    <row r="17" spans="2:2" x14ac:dyDescent="0.2">
      <c r="B17" s="15"/>
    </row>
    <row r="18" spans="2:2" x14ac:dyDescent="0.2">
      <c r="B18" s="15"/>
    </row>
  </sheetData>
  <mergeCells count="14">
    <mergeCell ref="A8:G8"/>
    <mergeCell ref="J8:M8"/>
    <mergeCell ref="A1:M1"/>
    <mergeCell ref="A3:B3"/>
    <mergeCell ref="C3:M3"/>
    <mergeCell ref="A4:A5"/>
    <mergeCell ref="B4:B5"/>
    <mergeCell ref="C4:C5"/>
    <mergeCell ref="D4:D5"/>
    <mergeCell ref="E4:G4"/>
    <mergeCell ref="H4:J4"/>
    <mergeCell ref="K4:M4"/>
    <mergeCell ref="A7:L7"/>
    <mergeCell ref="A2:M2"/>
  </mergeCells>
  <conditionalFormatting sqref="J6">
    <cfRule type="cellIs" dxfId="0" priority="2" operator="greaterThanOrEqual">
      <formula>33</formula>
    </cfRule>
  </conditionalFormatting>
  <pageMargins left="0.59055118110236227" right="0.59055118110236227" top="0.59055118110236227" bottom="0.59055118110236227" header="0.31496062992125984" footer="0.31496062992125984"/>
  <pageSetup paperSize="9" scale="74" fitToHeight="1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цены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ГУИОН-НМЦК</dc:title>
  <dc:subject>НМЦК</dc:subject>
  <dc:creator>ГУИОН</dc:creator>
  <cp:keywords>НМЦК</cp:keywords>
  <cp:lastModifiedBy>ПРОСТО ТЕХ</cp:lastModifiedBy>
  <cp:lastPrinted>2025-01-21T09:25:20Z</cp:lastPrinted>
  <dcterms:created xsi:type="dcterms:W3CDTF">2014-01-15T18:15:09Z</dcterms:created>
  <dcterms:modified xsi:type="dcterms:W3CDTF">2026-05-13T12:47:21Z</dcterms:modified>
</cp:coreProperties>
</file>