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Камерная обработка\"/>
    </mc:Choice>
  </mc:AlternateContent>
  <bookViews>
    <workbookView xWindow="0" yWindow="0" windowWidth="19200" windowHeight="699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N14" i="1"/>
  <c r="K14" i="1" l="1"/>
  <c r="L14" i="1" s="1"/>
  <c r="K12" i="1"/>
  <c r="L12" i="1" s="1"/>
  <c r="N12" i="1" l="1"/>
  <c r="K13" i="1"/>
  <c r="L13" i="1" s="1"/>
  <c r="N15" i="1" l="1"/>
</calcChain>
</file>

<file path=xl/sharedStrings.xml><?xml version="1.0" encoding="utf-8"?>
<sst xmlns="http://schemas.openxmlformats.org/spreadsheetml/2006/main" count="33" uniqueCount="28">
  <si>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</si>
  <si>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</si>
  <si>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</si>
  <si>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</si>
  <si>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</si>
  <si>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</si>
  <si>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</si>
  <si>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</si>
  <si>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ОКПД2/КТРУ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</si>
  <si>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</si>
  <si>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</si>
  <si>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</si>
  <si>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</si>
  <si>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</si>
  <si>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НМЦК(ЦК)
(руб.)</t>
  </si>
  <si>
    <t>Цена за единицу товара с учетом всех условий контракта и расходов Исполнитель №1 (руб.)</t>
  </si>
  <si>
    <t>Цена за единицу товара с учетом всех условий контракта и расходов Исполнитель №2 (руб.)</t>
  </si>
  <si>
    <t>Цена за единицу товара с учетом всех условий контракта и расходов Исполнитель №3 (руб.)</t>
  </si>
  <si>
    <t>Количество источников ценовой информации</t>
  </si>
  <si>
    <t>Камерная дезинфекция комплектов  (матрац)</t>
  </si>
  <si>
    <t>шт.</t>
  </si>
  <si>
    <t>Камерная дезинфекция комплектов  (одеяло)</t>
  </si>
  <si>
    <t>Камерная дезинфекция комплектов  (подушка)</t>
  </si>
  <si>
    <t/>
  </si>
  <si>
    <t>рублей</t>
  </si>
  <si>
    <t>96.01.19.127</t>
  </si>
  <si>
    <t>Минимальная цена, руб.</t>
  </si>
  <si>
    <t>На основании проведенного анализа рынка и расчетов, НМЦК(ЦК) составляет: 14137,20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</si>
</sst>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#\ ##0.0000"/>
  </numFmts>
  <fonts count="3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4" fontId="1" fillId="0" borderId="10" xfId="0" applyNumberFormat="1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wrapText="1"/>
    </xf>
    <xf numFmtId="0" fontId="1" fillId="0" borderId="10" xfId="0" applyFont="1" applyBorder="1"/>
    <xf numFmtId="164" fontId="1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inden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209460</xdr:colOff>
      <xdr:row>4</xdr:row>
      <xdr:rowOff>1049627</xdr:rowOff>
    </xdr:from>
    <xdr:to>
      <xdr:col>7</xdr:col>
      <xdr:colOff>962359</xdr:colOff>
      <xdr:row>5</xdr:row>
      <xdr:rowOff>1603442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41115" y="4344670"/>
              <a:ext cx="3201670" cy="1741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1"/>
            <xdr:cNvSpPr txBox="1"/>
          </xdr:nvSpPr>
          <xdr:spPr>
            <a:xfrm>
              <a:off x="3841115" y="4344670"/>
              <a:ext cx="3201670" cy="1741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4</xdr:row>
      <xdr:rowOff>1063044</xdr:rowOff>
    </xdr:from>
    <xdr:to>
      <xdr:col>3</xdr:col>
      <xdr:colOff>956733</xdr:colOff>
      <xdr:row>5</xdr:row>
      <xdr:rowOff>1616859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58640"/>
              <a:ext cx="3216910" cy="17411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2"/>
            <xdr:cNvSpPr txBox="1"/>
          </xdr:nvSpPr>
          <xdr:spPr>
            <a:xfrm>
              <a:off x="88900" y="4358640"/>
              <a:ext cx="3216910" cy="17411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353936</xdr:colOff>
      <xdr:row>4</xdr:row>
      <xdr:rowOff>1049628</xdr:rowOff>
    </xdr:from>
    <xdr:to>
      <xdr:col>11</xdr:col>
      <xdr:colOff>782137</xdr:colOff>
      <xdr:row>5</xdr:row>
      <xdr:rowOff>1603443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7455" y="4344670"/>
              <a:ext cx="3221355" cy="1741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4" name="TextBox 3"/>
            <xdr:cNvSpPr txBox="1"/>
          </xdr:nvSpPr>
          <xdr:spPr>
            <a:xfrm>
              <a:off x="7577455" y="4344670"/>
              <a:ext cx="3221355" cy="1741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topLeftCell="A5" zoomScale="60" zoomScaleNormal="60" workbookViewId="0">
      <selection activeCell="R15" sqref="R15"/>
    </sheetView>
  </sheetViews>
  <sheetFormatPr defaultColWidth="10.796875" defaultRowHeight="18"/>
  <cols>
    <col min="1" max="1" width="3.796875" style="2" customWidth="1"/>
    <col min="2" max="2" width="27" style="3" customWidth="1"/>
    <col min="3" max="3" width="15.796875" style="3" hidden="1" customWidth="1"/>
    <col min="4" max="4" width="16.796875" style="3" customWidth="1"/>
    <col min="5" max="5" width="8.3984375" style="3" customWidth="1"/>
    <col min="6" max="6" width="9.796875" style="3" customWidth="1"/>
    <col min="7" max="7" width="13.8984375" style="3" customWidth="1"/>
    <col min="8" max="8" width="15" style="3" customWidth="1"/>
    <col min="9" max="9" width="13.59765625" style="3" customWidth="1"/>
    <col min="10" max="10" width="8.8984375" style="3" customWidth="1"/>
    <col min="11" max="11" width="14.19921875" style="3" customWidth="1"/>
    <col min="12" max="12" width="11.796875" style="3" customWidth="1"/>
    <col min="13" max="13" width="14.59765625" style="3" customWidth="1"/>
    <col min="14" max="14" width="15.5" style="3" customWidth="1"/>
    <col min="15" max="16384" width="10.796875" style="3"/>
  </cols>
  <sheetData>
    <row r="1" spans="1:14" ht="159.75" customHeight="1">
      <c r="L1" s="35"/>
      <c r="M1" s="36"/>
      <c r="N1" s="36"/>
    </row>
    <row r="2" spans="1:14" ht="22.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52.5" customHeight="1">
      <c r="A3" s="38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24.75" customHeight="1">
      <c r="A4" s="39" t="s">
        <v>1</v>
      </c>
      <c r="B4" s="39"/>
      <c r="C4" s="39" t="s">
        <v>2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93.45" customHeight="1">
      <c r="A5" s="40" t="s">
        <v>3</v>
      </c>
      <c r="B5" s="40"/>
      <c r="C5" s="40" t="s">
        <v>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4" ht="185.25" customHeight="1">
      <c r="A6" s="4"/>
      <c r="B6" s="5" t="s">
        <v>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3.95" hidden="1" customHeigh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</row>
    <row r="8" spans="1:14" ht="20.100000000000001" customHeight="1"/>
    <row r="9" spans="1:14" ht="47.55" customHeight="1">
      <c r="A9" s="6"/>
      <c r="B9" s="7"/>
      <c r="C9" s="8"/>
      <c r="D9" s="9"/>
      <c r="E9" s="9"/>
      <c r="F9" s="9"/>
      <c r="G9" s="7"/>
      <c r="H9" s="10"/>
      <c r="I9" s="10"/>
      <c r="J9" s="10"/>
      <c r="K9" s="9"/>
      <c r="L9" s="9"/>
      <c r="M9" s="9"/>
      <c r="N9" s="9"/>
    </row>
    <row r="10" spans="1:14" ht="20.100000000000001" customHeight="1">
      <c r="A10" s="57" t="s">
        <v>6</v>
      </c>
      <c r="B10" s="53" t="s">
        <v>7</v>
      </c>
      <c r="C10" s="54"/>
      <c r="D10" s="59" t="s">
        <v>8</v>
      </c>
      <c r="E10" s="47" t="s">
        <v>9</v>
      </c>
      <c r="F10" s="47" t="s">
        <v>10</v>
      </c>
      <c r="G10" s="42" t="s">
        <v>11</v>
      </c>
      <c r="H10" s="43"/>
      <c r="I10" s="43"/>
      <c r="J10" s="44"/>
      <c r="K10" s="47" t="s">
        <v>12</v>
      </c>
      <c r="L10" s="47" t="s">
        <v>13</v>
      </c>
      <c r="M10" s="47" t="s">
        <v>26</v>
      </c>
      <c r="N10" s="47" t="s">
        <v>14</v>
      </c>
    </row>
    <row r="11" spans="1:14" ht="169.5" customHeight="1">
      <c r="A11" s="58"/>
      <c r="B11" s="55"/>
      <c r="C11" s="56"/>
      <c r="D11" s="49"/>
      <c r="E11" s="48"/>
      <c r="F11" s="48"/>
      <c r="G11" s="12" t="s">
        <v>15</v>
      </c>
      <c r="H11" s="12" t="s">
        <v>16</v>
      </c>
      <c r="I11" s="12" t="s">
        <v>17</v>
      </c>
      <c r="J11" s="28" t="s">
        <v>18</v>
      </c>
      <c r="K11" s="48"/>
      <c r="L11" s="48"/>
      <c r="M11" s="48"/>
      <c r="N11" s="49"/>
    </row>
    <row r="12" spans="1:14" s="1" customFormat="1" ht="71.25" customHeight="1">
      <c r="A12" s="13">
        <v>1</v>
      </c>
      <c r="B12" s="45" t="s">
        <v>19</v>
      </c>
      <c r="C12" s="46"/>
      <c r="D12" s="13" t="s">
        <v>25</v>
      </c>
      <c r="E12" s="15" t="s">
        <v>20</v>
      </c>
      <c r="F12" s="15">
        <v>17</v>
      </c>
      <c r="G12" s="16">
        <v>310</v>
      </c>
      <c r="H12" s="17">
        <v>300</v>
      </c>
      <c r="I12" s="17">
        <v>277.2</v>
      </c>
      <c r="J12" s="14">
        <v>3</v>
      </c>
      <c r="K12" s="29">
        <f>SQRT(((SUM((POWER(G12-M12,2)),(POWER(H12-M12,2)),(POWER(I12-M12,2)))/(J12-1))))</f>
        <v>28.246061672381881</v>
      </c>
      <c r="L12" s="30">
        <f t="shared" ref="L12" si="0">(K12*100)/M12</f>
        <v>10.189776938088702</v>
      </c>
      <c r="M12" s="20">
        <v>277.2</v>
      </c>
      <c r="N12" s="20">
        <f>M12*F12</f>
        <v>4712.3999999999996</v>
      </c>
    </row>
    <row r="13" spans="1:14" customFormat="1" ht="43.95" customHeight="1">
      <c r="A13" s="11">
        <v>2</v>
      </c>
      <c r="B13" s="18" t="s">
        <v>21</v>
      </c>
      <c r="C13" s="19"/>
      <c r="D13" s="13" t="s">
        <v>25</v>
      </c>
      <c r="E13" s="15" t="s">
        <v>20</v>
      </c>
      <c r="F13" s="13">
        <v>17</v>
      </c>
      <c r="G13" s="20">
        <v>310</v>
      </c>
      <c r="H13" s="20">
        <v>300</v>
      </c>
      <c r="I13" s="20">
        <v>277.2</v>
      </c>
      <c r="J13" s="14">
        <v>3</v>
      </c>
      <c r="K13" s="29">
        <f>SQRT(((SUM((POWER(G13-M13,2)),(POWER(H13-M13,2)),(POWER(I13-M13,2)))/(J13-1))))</f>
        <v>28.246061672381881</v>
      </c>
      <c r="L13" s="30">
        <f>(K13*100)/M13</f>
        <v>10.189776938088702</v>
      </c>
      <c r="M13" s="20">
        <v>277.2</v>
      </c>
      <c r="N13" s="20">
        <f t="shared" ref="N13:N14" si="1">M13*F13</f>
        <v>4712.3999999999996</v>
      </c>
    </row>
    <row r="14" spans="1:14" customFormat="1" ht="46.05" customHeight="1">
      <c r="A14" s="11">
        <v>3</v>
      </c>
      <c r="B14" s="18" t="s">
        <v>22</v>
      </c>
      <c r="C14" s="19"/>
      <c r="D14" s="13" t="s">
        <v>25</v>
      </c>
      <c r="E14" s="15" t="s">
        <v>20</v>
      </c>
      <c r="F14" s="13">
        <v>17</v>
      </c>
      <c r="G14" s="20">
        <v>310</v>
      </c>
      <c r="H14" s="20">
        <v>300</v>
      </c>
      <c r="I14" s="20">
        <v>277.2</v>
      </c>
      <c r="J14" s="14">
        <v>3</v>
      </c>
      <c r="K14" s="29">
        <f>SQRT(((SUM((POWER(G14-M14,2)),(POWER(H14-M14,2)),(POWER(I14-M14,2)))/(J14-1))))</f>
        <v>28.246061672381881</v>
      </c>
      <c r="L14" s="30">
        <f>(K14*100)/M14</f>
        <v>10.189776938088702</v>
      </c>
      <c r="M14" s="20">
        <v>277.2</v>
      </c>
      <c r="N14" s="20">
        <f t="shared" si="1"/>
        <v>4712.3999999999996</v>
      </c>
    </row>
    <row r="15" spans="1:14" ht="26.25" customHeight="1">
      <c r="A15" s="21"/>
      <c r="B15" s="22"/>
      <c r="C15" s="22"/>
      <c r="D15" s="22"/>
      <c r="E15" s="22"/>
      <c r="F15" s="23"/>
      <c r="G15" s="24"/>
      <c r="H15" s="24"/>
      <c r="I15" s="24"/>
      <c r="J15" s="22"/>
      <c r="K15" s="22" t="s">
        <v>23</v>
      </c>
      <c r="L15" s="22"/>
      <c r="N15" s="34">
        <f>SUM(N12:N14)</f>
        <v>14137.199999999999</v>
      </c>
    </row>
    <row r="16" spans="1:14">
      <c r="A16" s="21"/>
      <c r="M16" s="27"/>
      <c r="N16" s="31"/>
    </row>
    <row r="17" spans="1:14" ht="40.049999999999997" customHeight="1">
      <c r="A17" s="50" t="s">
        <v>27</v>
      </c>
      <c r="B17" s="51"/>
      <c r="C17" s="51"/>
      <c r="D17" s="51"/>
      <c r="E17" s="51"/>
      <c r="F17" s="51"/>
      <c r="G17" s="51"/>
      <c r="H17" s="51"/>
      <c r="I17" s="51"/>
      <c r="J17" s="32" t="s">
        <v>24</v>
      </c>
      <c r="K17" s="32"/>
      <c r="L17" s="32"/>
      <c r="M17" s="32" t="s">
        <v>23</v>
      </c>
      <c r="N17" s="33"/>
    </row>
    <row r="18" spans="1:14" ht="10.050000000000001" customHeight="1"/>
    <row r="19" spans="1:14" ht="15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</row>
    <row r="20" spans="1:14" ht="40.049999999999997" customHeight="1"/>
    <row r="21" spans="1:14" ht="15" customHeight="1">
      <c r="A21" s="39"/>
      <c r="B21" s="39"/>
      <c r="C21" s="39"/>
    </row>
    <row r="22" spans="1:14" ht="25.05" customHeight="1">
      <c r="A22" s="25"/>
      <c r="B22" s="25"/>
      <c r="C22" s="25"/>
      <c r="E22" s="22"/>
    </row>
    <row r="23" spans="1:14" ht="15" customHeight="1">
      <c r="A23" s="52"/>
      <c r="B23" s="52"/>
      <c r="C23" s="52"/>
      <c r="D23" s="52"/>
      <c r="E23" s="22"/>
    </row>
    <row r="24" spans="1:14" ht="20.100000000000001" customHeight="1">
      <c r="A24" s="60"/>
      <c r="B24" s="60"/>
      <c r="C24" s="60"/>
      <c r="D24" s="60"/>
      <c r="E24" s="22"/>
    </row>
    <row r="25" spans="1:14" ht="15" customHeight="1">
      <c r="A25" s="52"/>
      <c r="B25" s="52"/>
      <c r="C25" s="52"/>
      <c r="D25" s="52"/>
      <c r="E25" s="22"/>
    </row>
    <row r="26" spans="1:14">
      <c r="A26" s="26"/>
      <c r="B26" s="22"/>
      <c r="C26" s="22"/>
      <c r="D26" s="22"/>
      <c r="E26" s="22"/>
    </row>
    <row r="27" spans="1:14">
      <c r="A27" s="26"/>
      <c r="B27" s="22"/>
      <c r="C27" s="22"/>
      <c r="D27" s="22"/>
      <c r="E27" s="22"/>
    </row>
  </sheetData>
  <mergeCells count="25">
    <mergeCell ref="A25:D25"/>
    <mergeCell ref="A10:A11"/>
    <mergeCell ref="D10:D11"/>
    <mergeCell ref="E10:E11"/>
    <mergeCell ref="A24:D24"/>
    <mergeCell ref="A17:I17"/>
    <mergeCell ref="A19:N19"/>
    <mergeCell ref="A21:C21"/>
    <mergeCell ref="A23:D23"/>
    <mergeCell ref="B10:C11"/>
    <mergeCell ref="A5:B5"/>
    <mergeCell ref="C5:N5"/>
    <mergeCell ref="A7:N7"/>
    <mergeCell ref="G10:J10"/>
    <mergeCell ref="B12:C12"/>
    <mergeCell ref="K10:K11"/>
    <mergeCell ref="L10:L11"/>
    <mergeCell ref="M10:M11"/>
    <mergeCell ref="N10:N11"/>
    <mergeCell ref="F10:F11"/>
    <mergeCell ref="L1:N1"/>
    <mergeCell ref="A2:N2"/>
    <mergeCell ref="A3:N3"/>
    <mergeCell ref="A4:B4"/>
    <mergeCell ref="C4:N4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2026-05-14T09:18:16Z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48D3976C99B847128318D302B43B9954_12</vt:lpwstr>
  </property>
  <property fmtid="{D5CDD505-2E9C-101B-9397-08002B2CF9AE}" pid="3" name="KSOProductBuildVer">
    <vt:lpwstr>1049-12.2.0.19805</vt:lpwstr>
  </property>
</Properties>
</file>