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2 (2)" sheetId="8" r:id="rId1"/>
  </sheet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" i="8" l="1"/>
  <c r="N6" i="8"/>
  <c r="M6" i="8" l="1"/>
  <c r="L6" i="8"/>
  <c r="O5" i="8" l="1"/>
  <c r="P5" i="8" s="1"/>
  <c r="Q5" i="8" s="1"/>
  <c r="R5" i="8" l="1"/>
</calcChain>
</file>

<file path=xl/sharedStrings.xml><?xml version="1.0" encoding="utf-8"?>
<sst xmlns="http://schemas.openxmlformats.org/spreadsheetml/2006/main" count="29" uniqueCount="29">
  <si>
    <t>№ п\п</t>
  </si>
  <si>
    <t>Наименование объекта закупки</t>
  </si>
  <si>
    <t>Ед. изм.</t>
  </si>
  <si>
    <t>Кол-во значений, используемых при расчете</t>
  </si>
  <si>
    <t>Средняя арифметическая величина единицы товара (работы, услуги)</t>
  </si>
  <si>
    <t>Среднее квадратичное отклонение</t>
  </si>
  <si>
    <t>Коэффициент вариации, %</t>
  </si>
  <si>
    <t>Начальная максимальная цена  товара (работы, услуги), руб.</t>
  </si>
  <si>
    <t>Кол-во</t>
  </si>
  <si>
    <t xml:space="preserve">Цена за единицу услуги с учетом всех условий контракта и расходов Исполнителя №1 (руб.)                           </t>
  </si>
  <si>
    <t xml:space="preserve">Цена за единицу услуги с учетом всех условий контракта и расходов Исполнителя №2 (руб.)                           </t>
  </si>
  <si>
    <t xml:space="preserve">Цена за единицу услуги с учетом всех условий контракта и расходов Исполнителя №3 (руб.)                    </t>
  </si>
  <si>
    <t>шт.</t>
  </si>
  <si>
    <t>ОКПД2</t>
  </si>
  <si>
    <t>Наимерование товара (работы, услуги) в соответствии с КТРУ/ ККН</t>
  </si>
  <si>
    <t>ККН</t>
  </si>
  <si>
    <t>КТРУ</t>
  </si>
  <si>
    <t>Директор</t>
  </si>
  <si>
    <t>С.Б. Некрасова</t>
  </si>
  <si>
    <t>ГБОУ школа № 258 Санкт-Петербурга</t>
  </si>
  <si>
    <t>Расчет начальной (максимальной) цены контракта на поставку учебной литературы для ГБОУ школы № 258  Санкт-Петербурга</t>
  </si>
  <si>
    <t>58.11.11.000</t>
  </si>
  <si>
    <t>Предельная цена по распоряжению Комитета по государственному заказу Санкт-Петербурга от 31.05.2018  № 100-р (изминения
от 27 февраля 2026 года № 5-р)</t>
  </si>
  <si>
    <t>58.11.11.000-721</t>
  </si>
  <si>
    <t>413.00</t>
  </si>
  <si>
    <t xml:space="preserve">Реестр товаров на 2 квартал 2026 года от 01.04.2026г. </t>
  </si>
  <si>
    <t>В связи с тем, что закупка осуществляется через подсистему "Электронный магазин" АИС ГЗ СПб, стоимость закупки составит 24 780,00 рублей</t>
  </si>
  <si>
    <t>Сборник задач по физике тип 1</t>
  </si>
  <si>
    <t xml:space="preserve"> Сборник задач по физике. 7-9 класс (ФГОС)/ Московкина год 2026 Издательсство: "Вако"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</si>
</sst>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12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4" fontId="0" fillId="0" borderId="0" xfId="0" applyNumberFormat="1"/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0" xfId="0" applyBorder="1"/>
    <xf numFmtId="49" fontId="0" fillId="0" borderId="0" xfId="0" applyNumberFormat="1"/>
    <xf numFmtId="4" fontId="5" fillId="0" borderId="5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horizontal="center" vertical="center" wrapText="1"/>
    </xf>
    <xf numFmtId="4" fontId="7" fillId="0" borderId="1" xfId="0" applyNumberFormat="1" applyFont="1" applyBorder="1" applyAlignment="1" applyProtection="1">
      <alignment horizontal="center" vertical="center" wrapText="1"/>
      <protection locked="0"/>
    </xf>
    <xf numFmtId="4" fontId="5" fillId="0" borderId="5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top" wrapText="1"/>
    </xf>
    <xf numFmtId="0" fontId="5" fillId="0" borderId="0" xfId="0" applyFont="1"/>
    <xf numFmtId="0" fontId="10" fillId="0" borderId="0" xfId="0" applyFont="1" applyAlignment="1"/>
    <xf numFmtId="0" fontId="11" fillId="0" borderId="0" xfId="0" applyFont="1" applyAlignment="1"/>
    <xf numFmtId="0" fontId="11" fillId="0" borderId="0" xfId="0" applyFont="1"/>
    <xf numFmtId="164" fontId="2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>
      <alignment horizontal="center" vertical="center" wrapText="1"/>
    </xf>
    <xf numFmtId="2" fontId="2" fillId="0" borderId="8" xfId="0" applyNumberFormat="1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1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8"/>
  <sheetViews>
    <sheetView tabSelected="1" workbookViewId="0">
      <selection activeCell="G19" sqref="G19"/>
    </sheetView>
  </sheetViews>
  <sheetFormatPr defaultRowHeight="15" x14ac:dyDescent="0.25"/>
  <cols>
    <col min="1" max="1" width="7.7109375" customWidth="1"/>
    <col min="2" max="2" width="35.28515625" customWidth="1"/>
    <col min="3" max="3" width="12" customWidth="1"/>
    <col min="4" max="4" width="19.7109375" customWidth="1"/>
    <col min="5" max="5" width="15.5703125" customWidth="1"/>
    <col min="6" max="6" width="14.28515625" customWidth="1"/>
    <col min="7" max="8" width="19.5703125" customWidth="1"/>
    <col min="9" max="9" width="7.42578125" customWidth="1"/>
    <col min="10" max="10" width="7.28515625" customWidth="1"/>
    <col min="11" max="11" width="10.5703125" customWidth="1"/>
    <col min="12" max="12" width="18.7109375" customWidth="1"/>
    <col min="13" max="13" width="17.7109375" customWidth="1"/>
    <col min="14" max="14" width="17.28515625" customWidth="1"/>
    <col min="15" max="15" width="14" customWidth="1"/>
    <col min="16" max="16" width="12.140625" customWidth="1"/>
    <col min="17" max="17" width="13" customWidth="1"/>
    <col min="18" max="18" width="16.42578125" customWidth="1"/>
    <col min="19" max="19" width="12.28515625" customWidth="1"/>
    <col min="21" max="21" width="9.5703125" bestFit="1" customWidth="1"/>
  </cols>
  <sheetData>
    <row r="1" spans="1:19" ht="18.75" x14ac:dyDescent="0.3">
      <c r="A1" s="32" t="s">
        <v>19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</row>
    <row r="2" spans="1:19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</row>
    <row r="3" spans="1:19" ht="18.75" x14ac:dyDescent="0.3">
      <c r="A3" s="36" t="s">
        <v>20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</row>
    <row r="4" spans="1:19" ht="128.25" customHeight="1" x14ac:dyDescent="0.25">
      <c r="A4" s="1" t="s">
        <v>0</v>
      </c>
      <c r="B4" s="5" t="s">
        <v>1</v>
      </c>
      <c r="C4" s="7" t="s">
        <v>13</v>
      </c>
      <c r="D4" s="7" t="s">
        <v>14</v>
      </c>
      <c r="E4" s="7" t="s">
        <v>15</v>
      </c>
      <c r="F4" s="7" t="s">
        <v>16</v>
      </c>
      <c r="G4" s="7" t="s">
        <v>22</v>
      </c>
      <c r="H4" s="29" t="s">
        <v>25</v>
      </c>
      <c r="I4" s="6" t="s">
        <v>2</v>
      </c>
      <c r="J4" s="2" t="s">
        <v>8</v>
      </c>
      <c r="K4" s="1" t="s">
        <v>3</v>
      </c>
      <c r="L4" s="3" t="s">
        <v>9</v>
      </c>
      <c r="M4" s="3" t="s">
        <v>10</v>
      </c>
      <c r="N4" s="3" t="s">
        <v>11</v>
      </c>
      <c r="O4" s="1" t="s">
        <v>4</v>
      </c>
      <c r="P4" s="1" t="s">
        <v>5</v>
      </c>
      <c r="Q4" s="1" t="s">
        <v>6</v>
      </c>
      <c r="R4" s="1" t="s">
        <v>7</v>
      </c>
    </row>
    <row r="5" spans="1:19" ht="57.75" customHeight="1" x14ac:dyDescent="0.25">
      <c r="A5" s="21">
        <v>1</v>
      </c>
      <c r="B5" s="23" t="s">
        <v>28</v>
      </c>
      <c r="C5" s="7" t="s">
        <v>21</v>
      </c>
      <c r="D5" s="7" t="s">
        <v>27</v>
      </c>
      <c r="E5" s="7" t="s">
        <v>23</v>
      </c>
      <c r="F5" s="7"/>
      <c r="G5" s="7"/>
      <c r="H5" s="29" t="s">
        <v>24</v>
      </c>
      <c r="I5" s="6" t="s">
        <v>12</v>
      </c>
      <c r="J5" s="2">
        <v>60</v>
      </c>
      <c r="K5" s="22">
        <v>3</v>
      </c>
      <c r="L5" s="28">
        <v>510</v>
      </c>
      <c r="M5" s="28">
        <v>413</v>
      </c>
      <c r="N5" s="30">
        <v>505</v>
      </c>
      <c r="O5" s="10">
        <f>(L5+M5+N5)/3</f>
        <v>476</v>
      </c>
      <c r="P5" s="11">
        <f>SQRT(((L5-O5)*(L5-O5)+(M5-O5)*(M5-O5)+(N5-O5)*(N5-O5))/2)</f>
        <v>54.62</v>
      </c>
      <c r="Q5" s="11">
        <f>P5/O5*100</f>
        <v>11.47</v>
      </c>
      <c r="R5" s="11">
        <f t="shared" ref="R5" si="0">J5*O5</f>
        <v>28560</v>
      </c>
    </row>
    <row r="6" spans="1:19" x14ac:dyDescent="0.25">
      <c r="A6" s="12"/>
      <c r="B6" s="13"/>
      <c r="C6" s="14"/>
      <c r="D6" s="14"/>
      <c r="E6" s="14"/>
      <c r="F6" s="14"/>
      <c r="G6" s="14"/>
      <c r="H6" s="15"/>
      <c r="I6" s="15"/>
      <c r="J6" s="14"/>
      <c r="K6" s="16"/>
      <c r="L6" s="17">
        <f>J5*L5</f>
        <v>30600</v>
      </c>
      <c r="M6" s="17">
        <f>J5*M5</f>
        <v>24780</v>
      </c>
      <c r="N6" s="17">
        <f>J5*N5</f>
        <v>30300</v>
      </c>
      <c r="O6" s="18"/>
      <c r="P6" s="34"/>
      <c r="Q6" s="35"/>
      <c r="R6" s="19">
        <f>SUM(R5:R5)</f>
        <v>28560</v>
      </c>
      <c r="S6" s="4"/>
    </row>
    <row r="7" spans="1:19" ht="27" customHeight="1" x14ac:dyDescent="0.25">
      <c r="C7" s="8"/>
      <c r="D7" s="8"/>
      <c r="E7" s="8"/>
      <c r="F7" s="8"/>
      <c r="G7" s="8"/>
      <c r="H7" s="8"/>
    </row>
    <row r="8" spans="1:19" ht="15" hidden="1" customHeight="1" x14ac:dyDescent="0.25"/>
    <row r="9" spans="1:19" hidden="1" x14ac:dyDescent="0.25"/>
    <row r="10" spans="1:19" hidden="1" x14ac:dyDescent="0.25"/>
    <row r="11" spans="1:19" hidden="1" x14ac:dyDescent="0.25"/>
    <row r="12" spans="1:19" ht="17.25" customHeight="1" x14ac:dyDescent="0.25"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</row>
    <row r="13" spans="1:19" ht="12.75" customHeight="1" x14ac:dyDescent="0.25"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</row>
    <row r="14" spans="1:19" ht="15.75" x14ac:dyDescent="0.25">
      <c r="B14" s="25" t="s">
        <v>26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N14" s="9"/>
    </row>
    <row r="15" spans="1:19" ht="15.75" x14ac:dyDescent="0.25">
      <c r="B15" s="25"/>
      <c r="C15" s="26"/>
      <c r="D15" s="26"/>
      <c r="E15" s="26"/>
      <c r="F15" s="26"/>
      <c r="G15" s="26"/>
      <c r="H15" s="26"/>
      <c r="I15" s="26"/>
      <c r="J15" s="26"/>
      <c r="K15" s="26"/>
      <c r="L15" s="26"/>
      <c r="N15" s="9"/>
    </row>
    <row r="16" spans="1:19" ht="15.75" x14ac:dyDescent="0.25">
      <c r="B16" s="25"/>
      <c r="C16" s="26"/>
      <c r="D16" s="26"/>
      <c r="E16" s="26"/>
      <c r="F16" s="26"/>
      <c r="G16" s="26"/>
      <c r="H16" s="26"/>
      <c r="I16" s="26"/>
      <c r="J16" s="26"/>
      <c r="K16" s="26"/>
      <c r="L16" s="26"/>
      <c r="N16" s="9"/>
    </row>
    <row r="17" spans="1:13" ht="15.75" x14ac:dyDescent="0.25">
      <c r="A17" s="20"/>
      <c r="B17" s="27" t="s">
        <v>17</v>
      </c>
      <c r="C17" s="27"/>
      <c r="D17" s="27"/>
      <c r="E17" s="27"/>
      <c r="F17" s="38" t="s">
        <v>18</v>
      </c>
      <c r="G17" s="38"/>
      <c r="H17" s="38"/>
      <c r="I17" s="38"/>
      <c r="J17" s="27"/>
      <c r="K17" s="31"/>
      <c r="L17" s="31"/>
      <c r="M17" s="9"/>
    </row>
    <row r="18" spans="1:13" ht="15.75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</row>
  </sheetData>
  <mergeCells count="7">
    <mergeCell ref="K17:L17"/>
    <mergeCell ref="A1:R1"/>
    <mergeCell ref="A2:R2"/>
    <mergeCell ref="P6:Q6"/>
    <mergeCell ref="A3:R3"/>
    <mergeCell ref="B12:L12"/>
    <mergeCell ref="F17:I17"/>
  </mergeCells>
  <pageMargins left="0.23622047244094491" right="0.23622047244094491" top="0.74803149606299213" bottom="0.74803149606299213" header="0.31496062992125984" footer="0.31496062992125984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2026-05-08T07:02:00Z</dcterms:modified>
</cp:coreProperties>
</file>