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d9cb73ba9366478a/Desktop/БАССЕЙН/"/>
    </mc:Choice>
  </mc:AlternateContent>
  <xr:revisionPtr revIDLastSave="230" documentId="13_ncr:1_{ECC1D1BA-71AA-4185-AD57-AD5F8D09907F}" xr6:coauthVersionLast="47" xr6:coauthVersionMax="47" xr10:uidLastSave="{F3EA8460-67C5-4234-8728-CB05A0DD41BF}"/>
  <bookViews>
    <workbookView xWindow="-108" yWindow="-108" windowWidth="23256" windowHeight="12456" tabRatio="500" xr2:uid="{00000000-000D-0000-FFFF-FFFF00000000}"/>
  </bookViews>
  <sheets>
    <sheet name="Лист2" sheetId="1" r:id="rId1"/>
    <sheet name="Лист1" sheetId="2" r:id="rId2"/>
  </sheets>
  <definedNames>
    <definedName name="_xlnm.Print_Area" localSheetId="0">Лист2!$A$1:$O$18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11" i="1" l="1"/>
  <c r="N12" i="1"/>
  <c r="M12" i="1"/>
  <c r="M11" i="1"/>
  <c r="N14" i="1"/>
  <c r="N13" i="1" l="1"/>
  <c r="N15" i="1"/>
  <c r="F73" i="2"/>
  <c r="F72" i="2"/>
  <c r="G72" i="2" s="1"/>
  <c r="F71" i="2"/>
  <c r="G71" i="2" s="1"/>
  <c r="F70" i="2"/>
  <c r="G70" i="2" s="1"/>
  <c r="F69" i="2"/>
  <c r="G69" i="2" s="1"/>
  <c r="F68" i="2"/>
  <c r="G68" i="2" s="1"/>
  <c r="F67" i="2"/>
  <c r="G67" i="2" s="1"/>
  <c r="F66" i="2"/>
  <c r="G66" i="2" s="1"/>
  <c r="F65" i="2"/>
  <c r="G65" i="2" s="1"/>
  <c r="F64" i="2"/>
  <c r="G64" i="2" s="1"/>
  <c r="F63" i="2"/>
  <c r="G63" i="2" s="1"/>
  <c r="F62" i="2"/>
  <c r="G62" i="2" s="1"/>
  <c r="F61" i="2"/>
  <c r="G61" i="2" s="1"/>
  <c r="F60" i="2"/>
  <c r="G60" i="2" s="1"/>
  <c r="F59" i="2"/>
  <c r="G59" i="2" s="1"/>
  <c r="F58" i="2"/>
  <c r="G58" i="2" s="1"/>
  <c r="F57" i="2"/>
  <c r="G57" i="2" s="1"/>
  <c r="F56" i="2"/>
  <c r="G56" i="2" s="1"/>
  <c r="F55" i="2"/>
  <c r="G55" i="2" s="1"/>
  <c r="F54" i="2"/>
  <c r="G54" i="2" s="1"/>
  <c r="F53" i="2"/>
  <c r="G53" i="2" s="1"/>
  <c r="F52" i="2"/>
  <c r="G52" i="2" s="1"/>
  <c r="F51" i="2"/>
  <c r="G51" i="2" s="1"/>
  <c r="F50" i="2"/>
  <c r="G50" i="2" s="1"/>
  <c r="F49" i="2"/>
  <c r="G49" i="2" s="1"/>
  <c r="F48" i="2"/>
  <c r="G48" i="2" s="1"/>
  <c r="F47" i="2"/>
  <c r="G47" i="2" s="1"/>
  <c r="F46" i="2"/>
  <c r="G46" i="2" s="1"/>
  <c r="F45" i="2"/>
  <c r="G45" i="2" s="1"/>
  <c r="F44" i="2"/>
  <c r="G44" i="2" s="1"/>
  <c r="F43" i="2"/>
  <c r="G43" i="2" s="1"/>
  <c r="F42" i="2"/>
  <c r="G42" i="2" s="1"/>
  <c r="F41" i="2"/>
  <c r="G41" i="2" s="1"/>
  <c r="F40" i="2"/>
  <c r="G40" i="2" s="1"/>
  <c r="F39" i="2"/>
  <c r="G39" i="2" s="1"/>
  <c r="F38" i="2"/>
  <c r="G38" i="2" s="1"/>
  <c r="F37" i="2"/>
  <c r="G37" i="2" s="1"/>
  <c r="F36" i="2"/>
  <c r="G36" i="2" s="1"/>
  <c r="F35" i="2"/>
  <c r="G35" i="2" s="1"/>
  <c r="F34" i="2"/>
  <c r="G34" i="2" s="1"/>
  <c r="F33" i="2"/>
  <c r="G33" i="2" s="1"/>
  <c r="F32" i="2"/>
  <c r="G32" i="2" s="1"/>
  <c r="F31" i="2"/>
  <c r="G31" i="2" s="1"/>
  <c r="F30" i="2"/>
  <c r="G30" i="2" s="1"/>
  <c r="F29" i="2"/>
  <c r="G29" i="2" s="1"/>
  <c r="F28" i="2"/>
  <c r="G28" i="2" s="1"/>
  <c r="F27" i="2"/>
  <c r="G27" i="2" s="1"/>
  <c r="F26" i="2"/>
  <c r="G26" i="2" s="1"/>
  <c r="F25" i="2"/>
  <c r="G25" i="2" s="1"/>
  <c r="F24" i="2"/>
  <c r="G24" i="2" s="1"/>
  <c r="F23" i="2"/>
  <c r="G23" i="2" s="1"/>
  <c r="F22" i="2"/>
  <c r="G22" i="2" s="1"/>
  <c r="F21" i="2"/>
  <c r="G21" i="2" s="1"/>
  <c r="F20" i="2"/>
  <c r="G20" i="2" s="1"/>
  <c r="F19" i="2"/>
  <c r="G19" i="2" s="1"/>
  <c r="F18" i="2"/>
  <c r="G18" i="2" s="1"/>
  <c r="F17" i="2"/>
  <c r="G17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F8" i="2"/>
  <c r="G8" i="2" s="1"/>
  <c r="F7" i="2"/>
  <c r="G7" i="2" s="1"/>
  <c r="F6" i="2"/>
  <c r="G6" i="2" s="1"/>
  <c r="F5" i="2"/>
  <c r="G5" i="2" s="1"/>
  <c r="F4" i="2"/>
  <c r="G4" i="2" s="1"/>
</calcChain>
</file>

<file path=xl/sharedStrings.xml><?xml version="1.0" encoding="utf-8"?>
<sst xmlns="http://schemas.openxmlformats.org/spreadsheetml/2006/main" count="54" uniqueCount="42">
  <si>
    <t>СОГЛАСОВАНО</t>
  </si>
  <si>
    <t>УТВЕРЖДАЮ</t>
  </si>
  <si>
    <t>Начальник отдела образования</t>
  </si>
  <si>
    <t>администрации Пушкинского района Санкт-Петербурга</t>
  </si>
  <si>
    <t>Пушкинского района Санкт-Петербурга</t>
  </si>
  <si>
    <t>________________ И.Н. Орловская</t>
  </si>
  <si>
    <t xml:space="preserve">   </t>
  </si>
  <si>
    <t>№ п/п</t>
  </si>
  <si>
    <t>Наименование</t>
  </si>
  <si>
    <t>Код ККН/ ОКПД2</t>
  </si>
  <si>
    <t>Код КТРУ</t>
  </si>
  <si>
    <t>Ед. изм.</t>
  </si>
  <si>
    <t>Кол-во</t>
  </si>
  <si>
    <t xml:space="preserve"> - </t>
  </si>
  <si>
    <t>месяц</t>
  </si>
  <si>
    <t>ИТОГО (руб.):</t>
  </si>
  <si>
    <t>Начальная (максимальная) цена контракта  определена и обоснована в соответствии с требованиями статьи 22 Закона 44 ФЗ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нормативный метод, метод сопоставимых рыночных цен</t>
  </si>
  <si>
    <t>Наименование объекта закупки, товарный знак, знаки обслуживания, фирменные наименования, патенты, полезные модели, промышленные образцы</t>
  </si>
  <si>
    <t>Количество (объем) и единица измерения товара, работы, услуги</t>
  </si>
  <si>
    <t>Цена за единицу (в валюте контракта)</t>
  </si>
  <si>
    <t>Сумма (в валюте контракта)</t>
  </si>
  <si>
    <t>Клей поливинилацетатный</t>
  </si>
  <si>
    <t>Клей канцелярский</t>
  </si>
  <si>
    <t>Краска для рисования</t>
  </si>
  <si>
    <t>Бумага для офисной техники</t>
  </si>
  <si>
    <t>Стирательная резинка</t>
  </si>
  <si>
    <t>Средняя цена за ед.,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</si>
  <si>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</si>
  <si>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</si>
  <si>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 xml:space="preserve">Сумма </t>
  </si>
  <si>
    <t>М.С. Думкина</t>
  </si>
  <si>
    <t>Ценовое предложение Коммерческое предложение № 24 от 22.04.2026</t>
  </si>
  <si>
    <t>Ценовое предложение Коммерческое предложение № 14 от 22.04.2026</t>
  </si>
  <si>
    <t>Ценовое предложение Коммерческое предложение № 16 от 22.04.2026</t>
  </si>
  <si>
    <t>Расчет составил: контрактный управляющий  _________________________ Чаругина О.А.</t>
  </si>
  <si>
    <t xml:space="preserve">Расчет-обоснование цены контракта на оказание услуг по обслуживанию бассейна в ГБДОУ детский сад № 54 Пушкинского района Санкт-Петербурга в 2026 году
</t>
  </si>
  <si>
    <t>с 01.09.2026 по 30.11.2026</t>
  </si>
  <si>
    <t>с 01.12.2026 по 31.12.2026</t>
  </si>
  <si>
    <t>Заведующий ГБДОУ детский сад № 54</t>
  </si>
  <si>
    <t>Минимальная цена / предельная цена (руб.)</t>
  </si>
  <si>
    <t>Оказание услуг по обслуживанию бассейна в ГБДОУ детский сад № 54 Пушкинского района Санкт-Петербурга в 2026 году</t>
  </si>
  <si>
    <t>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</si>
</sst>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,##0.00;[Red]#,##0.00"/>
  </numFmts>
  <fonts count="15" x14ac:knownFonts="1">
    <font>
      <sz val="11"/>
      <color theme="1"/>
      <name val="Calibri"/>
      <family val="2"/>
      <charset val="1"/>
    </font>
    <font>
      <sz val="10"/>
      <name val="Arial"/>
      <family val="2"/>
      <charset val="204"/>
    </font>
    <font>
      <sz val="11"/>
      <color theme="1"/>
      <name val="Calibri"/>
      <family val="2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rgb="FF383838"/>
      <name val="Tahoma"/>
      <family val="2"/>
      <charset val="204"/>
    </font>
    <font>
      <sz val="11"/>
      <color theme="1"/>
      <name val="Calibri"/>
      <family val="2"/>
      <charset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Arial"/>
      <family val="2"/>
      <charset val="204"/>
    </font>
    <font>
      <sz val="12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8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AFAFA"/>
      </patternFill>
    </fill>
    <fill>
      <patternFill patternType="solid">
        <fgColor rgb="FFFAFAFA"/>
        <bgColor rgb="FFFFFFF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9" fontId="1" fillId="0" borderId="0" applyBorder="0" applyAlignment="0" applyProtection="0"/>
    <xf numFmtId="0" fontId="2" fillId="0" borderId="0"/>
    <xf numFmtId="0" fontId="7" fillId="0" borderId="0"/>
    <xf numFmtId="0" fontId="7" fillId="0" borderId="0"/>
  </cellStyleXfs>
  <cellXfs count="58">
    <xf numFmtId="0" fontId="0" fillId="0" borderId="0" xfId="0"/>
    <xf numFmtId="0" fontId="6" fillId="3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4" fontId="3" fillId="0" borderId="0" xfId="0" applyNumberFormat="1" applyFont="1"/>
    <xf numFmtId="4" fontId="4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4" fontId="4" fillId="0" borderId="0" xfId="0" applyNumberFormat="1" applyFont="1" applyAlignment="1">
      <alignment vertical="top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4" fontId="5" fillId="0" borderId="0" xfId="0" applyNumberFormat="1" applyFont="1" applyAlignment="1">
      <alignment horizontal="left" vertical="center" wrapText="1"/>
    </xf>
    <xf numFmtId="4" fontId="5" fillId="0" borderId="0" xfId="0" applyNumberFormat="1" applyFont="1"/>
    <xf numFmtId="0" fontId="9" fillId="0" borderId="0" xfId="0" applyFont="1" applyAlignment="1">
      <alignment vertical="center"/>
    </xf>
    <xf numFmtId="0" fontId="5" fillId="0" borderId="0" xfId="0" applyFont="1"/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0" borderId="3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 shrinkToFit="1"/>
    </xf>
    <xf numFmtId="9" fontId="10" fillId="0" borderId="1" xfId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9" fontId="10" fillId="0" borderId="1" xfId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/>
    </xf>
    <xf numFmtId="0" fontId="12" fillId="0" borderId="0" xfId="0" applyFont="1"/>
    <xf numFmtId="0" fontId="5" fillId="0" borderId="0" xfId="0" applyFont="1" applyAlignment="1">
      <alignment horizontal="left"/>
    </xf>
    <xf numFmtId="2" fontId="10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4" fontId="5" fillId="0" borderId="1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 wrapText="1"/>
    </xf>
    <xf numFmtId="2" fontId="0" fillId="0" borderId="0" xfId="0" applyNumberFormat="1"/>
    <xf numFmtId="4" fontId="5" fillId="0" borderId="1" xfId="0" applyNumberFormat="1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>
      <alignment horizontal="right" vertical="center"/>
    </xf>
    <xf numFmtId="0" fontId="0" fillId="0" borderId="4" xfId="0" applyBorder="1"/>
    <xf numFmtId="2" fontId="5" fillId="0" borderId="1" xfId="1" applyNumberFormat="1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10" fillId="0" borderId="3" xfId="0" applyFont="1" applyBorder="1" applyAlignment="1">
      <alignment horizontal="right" vertical="center" wrapText="1"/>
    </xf>
    <xf numFmtId="0" fontId="13" fillId="0" borderId="7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1" fillId="2" borderId="3" xfId="0" applyFont="1" applyFill="1" applyBorder="1" applyAlignment="1">
      <alignment vertical="center" wrapText="1"/>
    </xf>
    <xf numFmtId="0" fontId="0" fillId="0" borderId="7" xfId="0" applyBorder="1"/>
    <xf numFmtId="0" fontId="0" fillId="0" borderId="4" xfId="0" applyBorder="1"/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right" vertical="center" wrapText="1"/>
    </xf>
    <xf numFmtId="164" fontId="6" fillId="3" borderId="5" xfId="0" applyNumberFormat="1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10 2 2 2 2 2 2 2 5" xfId="2" xr:uid="{00000000-0005-0000-0000-000006000000}"/>
    <cellStyle name="Обычный 2 2 2" xfId="3" xr:uid="{00000000-0005-0000-0000-000007000000}"/>
    <cellStyle name="Обычный 3" xfId="4" xr:uid="{00000000-0005-0000-0000-000008000000}"/>
    <cellStyle name="Процентный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AFAFA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3838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18</xdr:row>
      <xdr:rowOff>146520</xdr:rowOff>
    </xdr:from>
    <xdr:to>
      <xdr:col>1</xdr:col>
      <xdr:colOff>400680</xdr:colOff>
      <xdr:row>18</xdr:row>
      <xdr:rowOff>146520</xdr:rowOff>
    </xdr:to>
    <xdr:pic>
      <xdr:nvPicPr>
        <xdr:cNvPr id="2" name="Рисунок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5160" y="7106760"/>
          <a:ext cx="267480" cy="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10</xdr:col>
      <xdr:colOff>38100</xdr:colOff>
      <xdr:row>9</xdr:row>
      <xdr:rowOff>1070610</xdr:rowOff>
    </xdr:from>
    <xdr:to>
      <xdr:col>10</xdr:col>
      <xdr:colOff>685800</xdr:colOff>
      <xdr:row>9</xdr:row>
      <xdr:rowOff>1541780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73B3BBF4-5688-4546-92A6-477F96EC73E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3528060"/>
          <a:ext cx="647700" cy="47117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11</xdr:col>
      <xdr:colOff>249674</xdr:colOff>
      <xdr:row>9</xdr:row>
      <xdr:rowOff>1045922</xdr:rowOff>
    </xdr:from>
    <xdr:ext cx="273050" cy="497680"/>
    <xdr:pic>
      <xdr:nvPicPr>
        <xdr:cNvPr id="3" name="Рисунок 2">
          <a:extLst>
            <a:ext uri="{FF2B5EF4-FFF2-40B4-BE49-F238E27FC236}">
              <a16:creationId xmlns:a16="http://schemas.microsoft.com/office/drawing/2014/main" id="{638ACF33-8394-436C-81B3-E7A596E11C4D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000032">
          <a:off x="9662359" y="3615687"/>
          <a:ext cx="497680" cy="27305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1048576"/>
  <sheetViews>
    <sheetView tabSelected="1" topLeftCell="A10" zoomScaleNormal="100" workbookViewId="0">
      <selection activeCell="L11" sqref="L11"/>
    </sheetView>
  </sheetViews>
  <sheetFormatPr defaultColWidth="8.88671875" defaultRowHeight="13.95" customHeight="1" x14ac:dyDescent="0.3"/>
  <cols>
    <col min="1" max="1" width="4.109375" style="3" customWidth="1"/>
    <col min="2" max="2" width="43.44140625" style="4" customWidth="1"/>
    <col min="3" max="3" width="7.109375" style="5" customWidth="1"/>
    <col min="4" max="4" width="5.88671875" style="5" customWidth="1"/>
    <col min="5" max="5" width="8.88671875" style="4"/>
    <col min="6" max="6" width="8.5546875" style="4" customWidth="1"/>
    <col min="7" max="7" width="12.88671875" style="6" customWidth="1"/>
    <col min="8" max="8" width="12.5546875" style="6" customWidth="1"/>
    <col min="9" max="9" width="12.88671875" style="6" customWidth="1"/>
    <col min="10" max="10" width="12.44140625" style="6" customWidth="1"/>
    <col min="11" max="11" width="11.88671875" style="6" customWidth="1"/>
    <col min="12" max="13" width="12.5546875" style="6" customWidth="1"/>
    <col min="14" max="14" width="19.109375" style="6" customWidth="1"/>
    <col min="15" max="15" width="9.109375" style="3" customWidth="1"/>
    <col min="16" max="16" width="12.33203125" style="3" customWidth="1"/>
    <col min="20" max="16381" width="8.88671875" style="3"/>
    <col min="16382" max="16384" width="11.5546875" style="3" customWidth="1"/>
  </cols>
  <sheetData>
    <row r="1" spans="1:16 16382:16383" ht="15.6" x14ac:dyDescent="0.3">
      <c r="A1" s="13"/>
      <c r="B1" s="14" t="s">
        <v>0</v>
      </c>
      <c r="C1" s="15"/>
      <c r="D1" s="15"/>
      <c r="E1" s="16"/>
      <c r="F1" s="13"/>
      <c r="G1" s="17"/>
      <c r="H1" s="17"/>
      <c r="I1" s="17"/>
      <c r="J1" s="18"/>
      <c r="K1" s="14" t="s">
        <v>1</v>
      </c>
      <c r="L1" s="18"/>
      <c r="M1" s="18"/>
      <c r="N1" s="18"/>
    </row>
    <row r="2" spans="1:16 16382:16383" ht="15.6" x14ac:dyDescent="0.3">
      <c r="A2" s="13"/>
      <c r="B2" s="19" t="s">
        <v>2</v>
      </c>
      <c r="C2" s="15"/>
      <c r="D2" s="15"/>
      <c r="E2" s="16"/>
      <c r="F2" s="13"/>
      <c r="G2" s="17"/>
      <c r="H2" s="17"/>
      <c r="I2" s="17"/>
      <c r="J2" s="18"/>
      <c r="K2" s="18" t="s">
        <v>38</v>
      </c>
      <c r="L2" s="19"/>
      <c r="M2" s="19"/>
      <c r="N2" s="18"/>
    </row>
    <row r="3" spans="1:16 16382:16383" ht="15.6" x14ac:dyDescent="0.3">
      <c r="A3" s="13"/>
      <c r="B3" s="19" t="s">
        <v>3</v>
      </c>
      <c r="C3" s="15"/>
      <c r="D3" s="15"/>
      <c r="E3" s="16"/>
      <c r="F3" s="13"/>
      <c r="G3" s="17"/>
      <c r="H3" s="17"/>
      <c r="I3" s="17"/>
      <c r="J3" s="18"/>
      <c r="K3" s="18" t="s">
        <v>4</v>
      </c>
      <c r="L3" s="19"/>
      <c r="M3" s="19"/>
      <c r="N3" s="18"/>
    </row>
    <row r="4" spans="1:16 16382:16383" ht="15.6" x14ac:dyDescent="0.3">
      <c r="A4" s="13"/>
      <c r="B4" s="19"/>
      <c r="C4" s="15"/>
      <c r="D4" s="15"/>
      <c r="E4" s="16"/>
      <c r="F4" s="13"/>
      <c r="G4" s="17"/>
      <c r="H4" s="17"/>
      <c r="I4" s="17"/>
      <c r="J4" s="18"/>
      <c r="K4" s="18"/>
      <c r="L4" s="19"/>
      <c r="M4" s="19"/>
      <c r="N4" s="18"/>
    </row>
    <row r="5" spans="1:16 16382:16383" ht="15.6" x14ac:dyDescent="0.3">
      <c r="A5" s="13"/>
      <c r="B5" s="19" t="s">
        <v>5</v>
      </c>
      <c r="C5" s="15"/>
      <c r="D5" s="15"/>
      <c r="E5" s="16"/>
      <c r="F5" s="13"/>
      <c r="G5" s="17"/>
      <c r="H5" s="17"/>
      <c r="I5" s="17"/>
      <c r="J5" s="18"/>
      <c r="K5" s="18"/>
      <c r="L5" s="19" t="s">
        <v>41</v>
      </c>
      <c r="M5" s="19"/>
      <c r="N5" s="18" t="s">
        <v>30</v>
      </c>
    </row>
    <row r="6" spans="1:16 16382:16383" ht="32.25" customHeight="1" x14ac:dyDescent="0.3">
      <c r="A6" s="13"/>
      <c r="B6" s="13"/>
      <c r="C6" s="13"/>
      <c r="D6" s="13"/>
      <c r="E6" s="13"/>
      <c r="F6" s="13"/>
      <c r="G6" s="17"/>
      <c r="H6" s="17"/>
      <c r="I6" s="17"/>
      <c r="J6" s="17"/>
      <c r="K6" s="17"/>
      <c r="L6" s="17"/>
      <c r="M6" s="17"/>
      <c r="N6" s="17"/>
    </row>
    <row r="7" spans="1:16 16382:16383" ht="58.5" customHeight="1" x14ac:dyDescent="0.3">
      <c r="A7" s="46" t="s">
        <v>35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</row>
    <row r="8" spans="1:16 16382:16383" ht="8.25" customHeight="1" x14ac:dyDescent="0.3">
      <c r="A8" s="46" t="s">
        <v>6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"/>
      <c r="P8" s="4"/>
    </row>
    <row r="9" spans="1:16 16382:16383" ht="15.6" x14ac:dyDescent="0.3">
      <c r="A9" s="20"/>
      <c r="B9" s="16"/>
      <c r="C9" s="15"/>
      <c r="D9" s="15"/>
      <c r="E9" s="16"/>
      <c r="F9" s="16"/>
      <c r="G9" s="18"/>
      <c r="H9" s="18"/>
      <c r="I9" s="18"/>
      <c r="J9" s="18"/>
      <c r="K9" s="18"/>
      <c r="L9" s="18"/>
      <c r="M9" s="18"/>
      <c r="N9" s="18"/>
    </row>
    <row r="10" spans="1:16 16382:16383" ht="162" customHeight="1" x14ac:dyDescent="0.3">
      <c r="A10" s="21" t="s">
        <v>7</v>
      </c>
      <c r="B10" s="22" t="s">
        <v>8</v>
      </c>
      <c r="C10" s="23" t="s">
        <v>9</v>
      </c>
      <c r="D10" s="23" t="s">
        <v>10</v>
      </c>
      <c r="E10" s="22" t="s">
        <v>11</v>
      </c>
      <c r="F10" s="22" t="s">
        <v>12</v>
      </c>
      <c r="G10" s="24" t="s">
        <v>31</v>
      </c>
      <c r="H10" s="24" t="s">
        <v>32</v>
      </c>
      <c r="I10" s="25" t="s">
        <v>33</v>
      </c>
      <c r="J10" s="26" t="s">
        <v>26</v>
      </c>
      <c r="K10" s="21" t="s">
        <v>27</v>
      </c>
      <c r="L10" s="27" t="s">
        <v>28</v>
      </c>
      <c r="M10" s="27" t="s">
        <v>39</v>
      </c>
      <c r="N10" s="28" t="s">
        <v>29</v>
      </c>
    </row>
    <row r="11" spans="1:16 16382:16383" ht="64.8" customHeight="1" x14ac:dyDescent="0.3">
      <c r="A11" s="9">
        <v>1</v>
      </c>
      <c r="B11" s="37" t="s">
        <v>40</v>
      </c>
      <c r="C11" s="29" t="s">
        <v>13</v>
      </c>
      <c r="D11" s="29" t="s">
        <v>13</v>
      </c>
      <c r="E11" s="29" t="s">
        <v>14</v>
      </c>
      <c r="F11" s="29">
        <v>3</v>
      </c>
      <c r="G11" s="40">
        <v>85000</v>
      </c>
      <c r="H11" s="40">
        <v>88400</v>
      </c>
      <c r="I11" s="40">
        <v>92650</v>
      </c>
      <c r="J11" s="42"/>
      <c r="K11" s="31"/>
      <c r="L11" s="32"/>
      <c r="M11" s="45">
        <f>G11</f>
        <v>85000</v>
      </c>
      <c r="N11" s="39">
        <f>M11*F11</f>
        <v>255000</v>
      </c>
      <c r="XFB11"/>
      <c r="XFC11"/>
    </row>
    <row r="12" spans="1:16 16382:16383" ht="61.2" customHeight="1" x14ac:dyDescent="0.3">
      <c r="A12" s="9">
        <v>2</v>
      </c>
      <c r="B12" s="37" t="s">
        <v>40</v>
      </c>
      <c r="C12" s="29" t="s">
        <v>13</v>
      </c>
      <c r="D12" s="29" t="s">
        <v>13</v>
      </c>
      <c r="E12" s="29" t="s">
        <v>14</v>
      </c>
      <c r="F12" s="40">
        <v>1</v>
      </c>
      <c r="G12" s="29">
        <v>85000</v>
      </c>
      <c r="H12" s="29">
        <v>88400</v>
      </c>
      <c r="I12" s="29">
        <v>92650</v>
      </c>
      <c r="J12" s="39"/>
      <c r="K12" s="31"/>
      <c r="L12" s="32"/>
      <c r="M12" s="45">
        <f>G12</f>
        <v>85000</v>
      </c>
      <c r="N12" s="30">
        <f>M12*F12</f>
        <v>85000</v>
      </c>
      <c r="XFB12"/>
      <c r="XFC12"/>
    </row>
    <row r="13" spans="1:16 16382:16383" ht="27.75" customHeight="1" x14ac:dyDescent="0.3">
      <c r="A13" s="9"/>
      <c r="B13" s="49" t="s">
        <v>36</v>
      </c>
      <c r="C13" s="50"/>
      <c r="D13" s="50"/>
      <c r="E13" s="50"/>
      <c r="F13" s="50"/>
      <c r="G13" s="50"/>
      <c r="H13" s="50"/>
      <c r="I13" s="50"/>
      <c r="J13" s="50"/>
      <c r="K13" s="50"/>
      <c r="L13" s="51"/>
      <c r="M13" s="43"/>
      <c r="N13" s="36">
        <f>N11</f>
        <v>255000</v>
      </c>
      <c r="XFB13"/>
      <c r="XFC13"/>
    </row>
    <row r="14" spans="1:16 16382:16383" ht="27" customHeight="1" x14ac:dyDescent="0.3">
      <c r="A14" s="9"/>
      <c r="B14" s="49" t="s">
        <v>37</v>
      </c>
      <c r="C14" s="50"/>
      <c r="D14" s="50"/>
      <c r="E14" s="50"/>
      <c r="F14" s="50"/>
      <c r="G14" s="50"/>
      <c r="H14" s="50"/>
      <c r="I14" s="50"/>
      <c r="J14" s="50"/>
      <c r="K14" s="50"/>
      <c r="L14" s="51"/>
      <c r="M14" s="43"/>
      <c r="N14" s="36">
        <f>N12</f>
        <v>85000</v>
      </c>
      <c r="XFB14"/>
      <c r="XFC14"/>
    </row>
    <row r="15" spans="1:16 16382:16383" ht="18.75" customHeight="1" x14ac:dyDescent="0.3">
      <c r="A15" s="38"/>
      <c r="B15" s="52" t="s">
        <v>15</v>
      </c>
      <c r="C15" s="53"/>
      <c r="D15" s="53"/>
      <c r="E15" s="53"/>
      <c r="F15" s="53"/>
      <c r="G15" s="53"/>
      <c r="H15" s="53"/>
      <c r="I15" s="53"/>
      <c r="J15" s="53"/>
      <c r="K15" s="53"/>
      <c r="L15" s="54"/>
      <c r="M15" s="44"/>
      <c r="N15" s="33">
        <f>N12+N11</f>
        <v>340000</v>
      </c>
      <c r="O15" s="6"/>
    </row>
    <row r="16" spans="1:16 16382:16383" ht="88.5" customHeight="1" x14ac:dyDescent="0.3">
      <c r="A16" s="47" t="s">
        <v>16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</row>
    <row r="17" spans="1:14" ht="9.75" customHeight="1" x14ac:dyDescent="0.3">
      <c r="A17" s="20"/>
      <c r="B17" s="34"/>
      <c r="C17" s="15"/>
      <c r="D17" s="15"/>
      <c r="E17" s="34"/>
      <c r="F17" s="34"/>
      <c r="G17" s="18"/>
      <c r="H17" s="18"/>
      <c r="I17" s="18"/>
      <c r="J17" s="18"/>
      <c r="K17" s="18"/>
      <c r="L17" s="18"/>
      <c r="M17" s="18"/>
      <c r="N17" s="18"/>
    </row>
    <row r="18" spans="1:14" ht="27" customHeight="1" x14ac:dyDescent="0.3">
      <c r="A18" s="48" t="s">
        <v>34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35"/>
      <c r="M18" s="35"/>
      <c r="N18" s="18"/>
    </row>
    <row r="19" spans="1:14" ht="14.4" x14ac:dyDescent="0.3">
      <c r="A19" s="10"/>
      <c r="B19"/>
      <c r="C19" s="11"/>
      <c r="D19" s="11"/>
      <c r="E19"/>
      <c r="F19"/>
      <c r="G19" s="12"/>
      <c r="H19" s="12"/>
      <c r="I19" s="12"/>
      <c r="J19" s="12"/>
      <c r="K19" s="12"/>
      <c r="L19" s="12"/>
      <c r="M19" s="12"/>
      <c r="N19" s="12"/>
    </row>
    <row r="20" spans="1:14" ht="14.4" x14ac:dyDescent="0.3">
      <c r="A20" s="8"/>
      <c r="B20"/>
      <c r="C20" s="2"/>
      <c r="D20" s="2"/>
      <c r="E20"/>
      <c r="F20"/>
      <c r="G20" s="7"/>
      <c r="H20" s="7"/>
      <c r="I20" s="7"/>
      <c r="J20" s="7"/>
      <c r="K20" s="7"/>
      <c r="L20" s="7"/>
      <c r="M20" s="7"/>
      <c r="N20" s="7"/>
    </row>
    <row r="21" spans="1:14" ht="14.4" x14ac:dyDescent="0.3">
      <c r="A21" s="8"/>
      <c r="B21"/>
      <c r="C21" s="2"/>
      <c r="D21" s="2"/>
      <c r="E21"/>
      <c r="F21"/>
      <c r="G21" s="7"/>
      <c r="H21" s="7"/>
      <c r="I21" s="7"/>
      <c r="J21" s="7"/>
      <c r="K21" s="7"/>
      <c r="L21" s="7"/>
      <c r="M21" s="7"/>
      <c r="N21" s="7"/>
    </row>
    <row r="22" spans="1:14" ht="14.4" x14ac:dyDescent="0.3">
      <c r="B22"/>
      <c r="E22"/>
      <c r="F22"/>
    </row>
    <row r="23" spans="1:14" ht="14.4" x14ac:dyDescent="0.3">
      <c r="B23"/>
      <c r="E23"/>
      <c r="F23"/>
    </row>
    <row r="24" spans="1:14" ht="14.4" x14ac:dyDescent="0.3">
      <c r="E24"/>
      <c r="F24"/>
    </row>
    <row r="25" spans="1:14" ht="14.4" x14ac:dyDescent="0.3">
      <c r="E25"/>
      <c r="F25"/>
    </row>
    <row r="26" spans="1:14" ht="14.4" x14ac:dyDescent="0.3">
      <c r="E26"/>
      <c r="F26"/>
    </row>
    <row r="27" spans="1:14" ht="14.4" x14ac:dyDescent="0.3">
      <c r="E27"/>
      <c r="F27"/>
    </row>
    <row r="28" spans="1:14" ht="14.4" x14ac:dyDescent="0.3">
      <c r="E28"/>
      <c r="F28"/>
    </row>
    <row r="29" spans="1:14" ht="14.4" x14ac:dyDescent="0.3">
      <c r="E29"/>
      <c r="F29"/>
    </row>
    <row r="30" spans="1:14" ht="14.4" x14ac:dyDescent="0.3">
      <c r="E30"/>
      <c r="F30"/>
    </row>
    <row r="1048552" ht="12.75" customHeight="1" x14ac:dyDescent="0.3"/>
    <row r="1048553" ht="12.75" customHeight="1" x14ac:dyDescent="0.3"/>
    <row r="1048554" ht="12.75" customHeight="1" x14ac:dyDescent="0.3"/>
    <row r="1048555" ht="12.75" customHeight="1" x14ac:dyDescent="0.3"/>
    <row r="1048556" ht="12.75" customHeight="1" x14ac:dyDescent="0.3"/>
    <row r="1048557" ht="12.75" customHeight="1" x14ac:dyDescent="0.3"/>
    <row r="1048558" ht="12.75" customHeight="1" x14ac:dyDescent="0.3"/>
    <row r="1048559" ht="12.75" customHeight="1" x14ac:dyDescent="0.3"/>
    <row r="1048560" ht="12.75" customHeight="1" x14ac:dyDescent="0.3"/>
    <row r="1048561" ht="12.75" customHeight="1" x14ac:dyDescent="0.3"/>
    <row r="1048562" ht="12.75" customHeight="1" x14ac:dyDescent="0.3"/>
    <row r="1048563" ht="12.75" customHeight="1" x14ac:dyDescent="0.3"/>
    <row r="1048564" ht="12.75" customHeight="1" x14ac:dyDescent="0.3"/>
    <row r="1048565" ht="12.75" customHeight="1" x14ac:dyDescent="0.3"/>
    <row r="1048566" ht="12.75" customHeight="1" x14ac:dyDescent="0.3"/>
    <row r="1048567" ht="12.75" customHeight="1" x14ac:dyDescent="0.3"/>
    <row r="1048568" ht="12.75" customHeight="1" x14ac:dyDescent="0.3"/>
    <row r="1048569" ht="12.75" customHeight="1" x14ac:dyDescent="0.3"/>
    <row r="1048570" ht="12.75" customHeight="1" x14ac:dyDescent="0.3"/>
    <row r="1048571" ht="12.75" customHeight="1" x14ac:dyDescent="0.3"/>
    <row r="1048572" ht="12.75" customHeight="1" x14ac:dyDescent="0.3"/>
    <row r="1048573" ht="12.75" customHeight="1" x14ac:dyDescent="0.3"/>
    <row r="1048574" ht="12.75" customHeight="1" x14ac:dyDescent="0.3"/>
    <row r="1048575" ht="12.75" customHeight="1" x14ac:dyDescent="0.3"/>
    <row r="1048576" ht="12.75" customHeight="1" x14ac:dyDescent="0.3"/>
  </sheetData>
  <mergeCells count="7">
    <mergeCell ref="A7:N7"/>
    <mergeCell ref="A8:N8"/>
    <mergeCell ref="A16:N16"/>
    <mergeCell ref="A18:K18"/>
    <mergeCell ref="B13:L13"/>
    <mergeCell ref="B14:L14"/>
    <mergeCell ref="B15:L15"/>
  </mergeCells>
  <phoneticPr fontId="14" type="noConversion"/>
  <pageMargins left="0.25" right="0.25" top="0.75" bottom="0.75" header="0.511811023622047" footer="0.511811023622047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73"/>
  <sheetViews>
    <sheetView topLeftCell="A60" zoomScaleNormal="100" workbookViewId="0">
      <selection activeCell="J26" sqref="J26"/>
    </sheetView>
  </sheetViews>
  <sheetFormatPr defaultColWidth="8.6640625" defaultRowHeight="15" customHeight="1" x14ac:dyDescent="0.3"/>
  <cols>
    <col min="1" max="2" width="8.88671875" customWidth="1"/>
    <col min="3" max="3" width="9.6640625" customWidth="1"/>
    <col min="4" max="6" width="8.88671875" customWidth="1"/>
    <col min="7" max="7" width="38.109375" style="41" customWidth="1"/>
  </cols>
  <sheetData>
    <row r="2" spans="1:7" ht="126" x14ac:dyDescent="0.3">
      <c r="A2" s="1" t="s">
        <v>17</v>
      </c>
      <c r="B2" s="1" t="s">
        <v>18</v>
      </c>
      <c r="C2" s="1" t="s">
        <v>19</v>
      </c>
      <c r="D2" s="1" t="s">
        <v>20</v>
      </c>
    </row>
    <row r="3" spans="1:7" ht="14.4" x14ac:dyDescent="0.3">
      <c r="A3" s="1">
        <v>2</v>
      </c>
      <c r="B3" s="1">
        <v>5</v>
      </c>
      <c r="C3" s="1">
        <v>7</v>
      </c>
      <c r="D3" s="1">
        <v>10</v>
      </c>
    </row>
    <row r="4" spans="1:7" ht="27" customHeight="1" x14ac:dyDescent="0.3">
      <c r="A4" s="55" t="s">
        <v>21</v>
      </c>
      <c r="B4" s="55">
        <v>6</v>
      </c>
      <c r="C4" s="55">
        <v>172.405</v>
      </c>
      <c r="D4" s="55">
        <v>1034.43</v>
      </c>
      <c r="F4">
        <f t="shared" ref="F4:F35" si="0">B4*C4</f>
        <v>1034.43</v>
      </c>
      <c r="G4" s="41">
        <f t="shared" ref="G4:G35" si="1">D4-F4</f>
        <v>0</v>
      </c>
    </row>
    <row r="5" spans="1:7" ht="14.4" x14ac:dyDescent="0.3">
      <c r="A5" s="55"/>
      <c r="B5" s="55"/>
      <c r="C5" s="55"/>
      <c r="D5" s="55"/>
      <c r="F5">
        <f t="shared" si="0"/>
        <v>0</v>
      </c>
      <c r="G5" s="41">
        <f t="shared" si="1"/>
        <v>0</v>
      </c>
    </row>
    <row r="6" spans="1:7" ht="14.4" x14ac:dyDescent="0.3">
      <c r="A6" s="55"/>
      <c r="B6" s="55"/>
      <c r="C6" s="55"/>
      <c r="D6" s="55"/>
      <c r="F6">
        <f t="shared" si="0"/>
        <v>0</v>
      </c>
      <c r="G6" s="41">
        <f t="shared" si="1"/>
        <v>0</v>
      </c>
    </row>
    <row r="7" spans="1:7" ht="14.4" x14ac:dyDescent="0.3">
      <c r="A7" s="55"/>
      <c r="B7" s="55"/>
      <c r="C7" s="55"/>
      <c r="D7" s="55"/>
      <c r="F7">
        <f t="shared" si="0"/>
        <v>0</v>
      </c>
      <c r="G7" s="41">
        <f t="shared" si="1"/>
        <v>0</v>
      </c>
    </row>
    <row r="8" spans="1:7" ht="14.4" x14ac:dyDescent="0.3">
      <c r="A8" s="55"/>
      <c r="B8" s="55"/>
      <c r="C8" s="55"/>
      <c r="D8" s="55"/>
      <c r="F8">
        <f t="shared" si="0"/>
        <v>0</v>
      </c>
      <c r="G8" s="41">
        <f t="shared" si="1"/>
        <v>0</v>
      </c>
    </row>
    <row r="9" spans="1:7" ht="14.4" x14ac:dyDescent="0.3">
      <c r="A9" s="55"/>
      <c r="B9" s="55"/>
      <c r="C9" s="55"/>
      <c r="D9" s="55"/>
      <c r="F9">
        <f t="shared" si="0"/>
        <v>0</v>
      </c>
      <c r="G9" s="41">
        <f t="shared" si="1"/>
        <v>0</v>
      </c>
    </row>
    <row r="10" spans="1:7" ht="14.4" x14ac:dyDescent="0.3">
      <c r="A10" s="55"/>
      <c r="B10" s="55"/>
      <c r="C10" s="55"/>
      <c r="D10" s="55"/>
      <c r="F10">
        <f t="shared" si="0"/>
        <v>0</v>
      </c>
      <c r="G10" s="41">
        <f t="shared" si="1"/>
        <v>0</v>
      </c>
    </row>
    <row r="11" spans="1:7" ht="17.399999999999999" customHeight="1" x14ac:dyDescent="0.3">
      <c r="A11" s="55" t="s">
        <v>22</v>
      </c>
      <c r="B11" s="55">
        <v>120</v>
      </c>
      <c r="C11" s="55">
        <v>26.75308333333</v>
      </c>
      <c r="D11" s="55">
        <v>3210.37</v>
      </c>
      <c r="F11">
        <f t="shared" si="0"/>
        <v>3210.3699999996002</v>
      </c>
      <c r="G11" s="41">
        <f t="shared" si="1"/>
        <v>3.9972292142920196E-10</v>
      </c>
    </row>
    <row r="12" spans="1:7" ht="14.4" x14ac:dyDescent="0.3">
      <c r="A12" s="55"/>
      <c r="B12" s="55"/>
      <c r="C12" s="55"/>
      <c r="D12" s="55"/>
      <c r="F12">
        <f t="shared" si="0"/>
        <v>0</v>
      </c>
      <c r="G12" s="41">
        <f t="shared" si="1"/>
        <v>0</v>
      </c>
    </row>
    <row r="13" spans="1:7" ht="14.4" x14ac:dyDescent="0.3">
      <c r="A13" s="55"/>
      <c r="B13" s="55"/>
      <c r="C13" s="55"/>
      <c r="D13" s="55"/>
      <c r="F13">
        <f t="shared" si="0"/>
        <v>0</v>
      </c>
      <c r="G13" s="41">
        <f t="shared" si="1"/>
        <v>0</v>
      </c>
    </row>
    <row r="14" spans="1:7" ht="14.4" x14ac:dyDescent="0.3">
      <c r="A14" s="55"/>
      <c r="B14" s="55"/>
      <c r="C14" s="55"/>
      <c r="D14" s="55"/>
      <c r="F14">
        <f t="shared" si="0"/>
        <v>0</v>
      </c>
      <c r="G14" s="41">
        <f t="shared" si="1"/>
        <v>0</v>
      </c>
    </row>
    <row r="15" spans="1:7" ht="14.4" x14ac:dyDescent="0.3">
      <c r="A15" s="55"/>
      <c r="B15" s="55"/>
      <c r="C15" s="55"/>
      <c r="D15" s="55"/>
      <c r="F15">
        <f t="shared" si="0"/>
        <v>0</v>
      </c>
      <c r="G15" s="41">
        <f t="shared" si="1"/>
        <v>0</v>
      </c>
    </row>
    <row r="16" spans="1:7" ht="14.4" x14ac:dyDescent="0.3">
      <c r="A16" s="55"/>
      <c r="B16" s="55"/>
      <c r="C16" s="55"/>
      <c r="D16" s="55"/>
      <c r="F16">
        <f t="shared" si="0"/>
        <v>0</v>
      </c>
      <c r="G16" s="41">
        <f t="shared" si="1"/>
        <v>0</v>
      </c>
    </row>
    <row r="17" spans="1:7" ht="14.4" x14ac:dyDescent="0.3">
      <c r="A17" s="55"/>
      <c r="B17" s="55"/>
      <c r="C17" s="55"/>
      <c r="D17" s="55"/>
      <c r="F17">
        <f t="shared" si="0"/>
        <v>0</v>
      </c>
      <c r="G17" s="41">
        <f t="shared" si="1"/>
        <v>0</v>
      </c>
    </row>
    <row r="18" spans="1:7" ht="18" customHeight="1" x14ac:dyDescent="0.3">
      <c r="A18" s="55" t="s">
        <v>23</v>
      </c>
      <c r="B18" s="55">
        <v>40</v>
      </c>
      <c r="C18" s="55">
        <v>111.77200000000001</v>
      </c>
      <c r="D18" s="55">
        <v>4470.88</v>
      </c>
      <c r="F18">
        <f t="shared" si="0"/>
        <v>4470.88</v>
      </c>
      <c r="G18" s="41">
        <f t="shared" si="1"/>
        <v>0</v>
      </c>
    </row>
    <row r="19" spans="1:7" ht="14.4" x14ac:dyDescent="0.3">
      <c r="A19" s="55"/>
      <c r="B19" s="55"/>
      <c r="C19" s="55"/>
      <c r="D19" s="55"/>
      <c r="F19">
        <f t="shared" si="0"/>
        <v>0</v>
      </c>
      <c r="G19" s="41">
        <f t="shared" si="1"/>
        <v>0</v>
      </c>
    </row>
    <row r="20" spans="1:7" ht="14.4" x14ac:dyDescent="0.3">
      <c r="A20" s="55"/>
      <c r="B20" s="55"/>
      <c r="C20" s="55"/>
      <c r="D20" s="55"/>
      <c r="F20">
        <f t="shared" si="0"/>
        <v>0</v>
      </c>
      <c r="G20" s="41">
        <f t="shared" si="1"/>
        <v>0</v>
      </c>
    </row>
    <row r="21" spans="1:7" ht="14.4" x14ac:dyDescent="0.3">
      <c r="A21" s="55"/>
      <c r="B21" s="55"/>
      <c r="C21" s="55"/>
      <c r="D21" s="55"/>
      <c r="F21">
        <f t="shared" si="0"/>
        <v>0</v>
      </c>
      <c r="G21" s="41">
        <f t="shared" si="1"/>
        <v>0</v>
      </c>
    </row>
    <row r="22" spans="1:7" ht="14.4" x14ac:dyDescent="0.3">
      <c r="A22" s="55"/>
      <c r="B22" s="55"/>
      <c r="C22" s="55"/>
      <c r="D22" s="55"/>
      <c r="F22">
        <f t="shared" si="0"/>
        <v>0</v>
      </c>
      <c r="G22" s="41">
        <f t="shared" si="1"/>
        <v>0</v>
      </c>
    </row>
    <row r="23" spans="1:7" ht="27" customHeight="1" x14ac:dyDescent="0.3">
      <c r="A23" s="55" t="s">
        <v>23</v>
      </c>
      <c r="B23" s="55">
        <v>15</v>
      </c>
      <c r="C23" s="55">
        <v>102.36266666666999</v>
      </c>
      <c r="D23" s="55">
        <v>1535.44</v>
      </c>
      <c r="F23">
        <f t="shared" si="0"/>
        <v>1535.4400000000498</v>
      </c>
      <c r="G23" s="41">
        <f t="shared" si="1"/>
        <v>-4.9794834922067821E-11</v>
      </c>
    </row>
    <row r="24" spans="1:7" ht="14.4" x14ac:dyDescent="0.3">
      <c r="A24" s="55"/>
      <c r="B24" s="55"/>
      <c r="C24" s="55"/>
      <c r="D24" s="55"/>
      <c r="F24">
        <f t="shared" si="0"/>
        <v>0</v>
      </c>
      <c r="G24" s="41">
        <f t="shared" si="1"/>
        <v>0</v>
      </c>
    </row>
    <row r="25" spans="1:7" ht="14.4" x14ac:dyDescent="0.3">
      <c r="A25" s="55"/>
      <c r="B25" s="55"/>
      <c r="C25" s="55"/>
      <c r="D25" s="55"/>
      <c r="F25">
        <f t="shared" si="0"/>
        <v>0</v>
      </c>
      <c r="G25" s="41">
        <f t="shared" si="1"/>
        <v>0</v>
      </c>
    </row>
    <row r="26" spans="1:7" ht="14.4" x14ac:dyDescent="0.3">
      <c r="A26" s="55"/>
      <c r="B26" s="55"/>
      <c r="C26" s="55"/>
      <c r="D26" s="55"/>
      <c r="F26">
        <f t="shared" si="0"/>
        <v>0</v>
      </c>
      <c r="G26" s="41">
        <f t="shared" si="1"/>
        <v>0</v>
      </c>
    </row>
    <row r="27" spans="1:7" ht="14.4" x14ac:dyDescent="0.3">
      <c r="A27" s="55"/>
      <c r="B27" s="55"/>
      <c r="C27" s="55"/>
      <c r="D27" s="55"/>
      <c r="F27">
        <f t="shared" si="0"/>
        <v>0</v>
      </c>
      <c r="G27" s="41">
        <f t="shared" si="1"/>
        <v>0</v>
      </c>
    </row>
    <row r="28" spans="1:7" ht="36" customHeight="1" x14ac:dyDescent="0.3">
      <c r="A28" s="55" t="s">
        <v>23</v>
      </c>
      <c r="B28" s="55">
        <v>10</v>
      </c>
      <c r="C28" s="55">
        <v>60.284999999999997</v>
      </c>
      <c r="D28" s="55">
        <v>602.85</v>
      </c>
      <c r="F28">
        <f t="shared" si="0"/>
        <v>602.84999999999991</v>
      </c>
      <c r="G28" s="41">
        <f t="shared" si="1"/>
        <v>0</v>
      </c>
    </row>
    <row r="29" spans="1:7" ht="14.4" x14ac:dyDescent="0.3">
      <c r="A29" s="55"/>
      <c r="B29" s="55"/>
      <c r="C29" s="55"/>
      <c r="D29" s="55"/>
      <c r="F29">
        <f t="shared" si="0"/>
        <v>0</v>
      </c>
      <c r="G29" s="41">
        <f t="shared" si="1"/>
        <v>0</v>
      </c>
    </row>
    <row r="30" spans="1:7" ht="14.4" x14ac:dyDescent="0.3">
      <c r="A30" s="55"/>
      <c r="B30" s="55"/>
      <c r="C30" s="55"/>
      <c r="D30" s="55"/>
      <c r="F30">
        <f t="shared" si="0"/>
        <v>0</v>
      </c>
      <c r="G30" s="41">
        <f t="shared" si="1"/>
        <v>0</v>
      </c>
    </row>
    <row r="31" spans="1:7" ht="14.4" x14ac:dyDescent="0.3">
      <c r="A31" s="55"/>
      <c r="B31" s="55"/>
      <c r="C31" s="55"/>
      <c r="D31" s="55"/>
      <c r="F31">
        <f t="shared" si="0"/>
        <v>0</v>
      </c>
      <c r="G31" s="41">
        <f t="shared" si="1"/>
        <v>0</v>
      </c>
    </row>
    <row r="32" spans="1:7" ht="14.4" x14ac:dyDescent="0.3">
      <c r="A32" s="55"/>
      <c r="B32" s="55"/>
      <c r="C32" s="55"/>
      <c r="D32" s="55"/>
      <c r="F32">
        <f t="shared" si="0"/>
        <v>0</v>
      </c>
      <c r="G32" s="41">
        <f t="shared" si="1"/>
        <v>0</v>
      </c>
    </row>
    <row r="33" spans="1:7" ht="27" customHeight="1" x14ac:dyDescent="0.3">
      <c r="A33" s="55" t="s">
        <v>23</v>
      </c>
      <c r="B33" s="55">
        <v>166</v>
      </c>
      <c r="C33" s="55">
        <v>60.284698795179999</v>
      </c>
      <c r="D33" s="55">
        <v>10007.26</v>
      </c>
      <c r="F33">
        <f t="shared" si="0"/>
        <v>10007.25999999988</v>
      </c>
      <c r="G33" s="41">
        <f t="shared" si="1"/>
        <v>1.2005330063402653E-10</v>
      </c>
    </row>
    <row r="34" spans="1:7" ht="14.4" x14ac:dyDescent="0.3">
      <c r="A34" s="55"/>
      <c r="B34" s="55"/>
      <c r="C34" s="55"/>
      <c r="D34" s="55"/>
      <c r="F34">
        <f t="shared" si="0"/>
        <v>0</v>
      </c>
      <c r="G34" s="41">
        <f t="shared" si="1"/>
        <v>0</v>
      </c>
    </row>
    <row r="35" spans="1:7" ht="14.4" x14ac:dyDescent="0.3">
      <c r="A35" s="55"/>
      <c r="B35" s="55"/>
      <c r="C35" s="55"/>
      <c r="D35" s="55"/>
      <c r="F35">
        <f t="shared" si="0"/>
        <v>0</v>
      </c>
      <c r="G35" s="41">
        <f t="shared" si="1"/>
        <v>0</v>
      </c>
    </row>
    <row r="36" spans="1:7" ht="14.4" x14ac:dyDescent="0.3">
      <c r="A36" s="55"/>
      <c r="B36" s="55"/>
      <c r="C36" s="55"/>
      <c r="D36" s="55"/>
      <c r="F36">
        <f t="shared" ref="F36:F72" si="2">B36*C36</f>
        <v>0</v>
      </c>
      <c r="G36" s="41">
        <f t="shared" ref="G36:G67" si="3">D36-F36</f>
        <v>0</v>
      </c>
    </row>
    <row r="37" spans="1:7" ht="14.4" x14ac:dyDescent="0.3">
      <c r="A37" s="55"/>
      <c r="B37" s="55"/>
      <c r="C37" s="55"/>
      <c r="D37" s="55"/>
      <c r="F37">
        <f t="shared" si="2"/>
        <v>0</v>
      </c>
      <c r="G37" s="41">
        <f t="shared" si="3"/>
        <v>0</v>
      </c>
    </row>
    <row r="38" spans="1:7" ht="27" customHeight="1" x14ac:dyDescent="0.3">
      <c r="A38" s="55" t="s">
        <v>23</v>
      </c>
      <c r="B38" s="55">
        <v>130</v>
      </c>
      <c r="C38" s="55">
        <v>104.97223076922999</v>
      </c>
      <c r="D38" s="55">
        <v>13646.39</v>
      </c>
      <c r="F38">
        <f t="shared" si="2"/>
        <v>13646.389999999899</v>
      </c>
      <c r="G38" s="41">
        <f t="shared" si="3"/>
        <v>1.0004441719502211E-10</v>
      </c>
    </row>
    <row r="39" spans="1:7" ht="14.4" x14ac:dyDescent="0.3">
      <c r="A39" s="55"/>
      <c r="B39" s="55"/>
      <c r="C39" s="55"/>
      <c r="D39" s="55"/>
      <c r="F39">
        <f t="shared" si="2"/>
        <v>0</v>
      </c>
      <c r="G39" s="41">
        <f t="shared" si="3"/>
        <v>0</v>
      </c>
    </row>
    <row r="40" spans="1:7" ht="14.4" x14ac:dyDescent="0.3">
      <c r="A40" s="55"/>
      <c r="B40" s="55"/>
      <c r="C40" s="55"/>
      <c r="D40" s="55"/>
      <c r="F40">
        <f t="shared" si="2"/>
        <v>0</v>
      </c>
      <c r="G40" s="41">
        <f t="shared" si="3"/>
        <v>0</v>
      </c>
    </row>
    <row r="41" spans="1:7" ht="14.4" x14ac:dyDescent="0.3">
      <c r="A41" s="55"/>
      <c r="B41" s="55"/>
      <c r="C41" s="55"/>
      <c r="D41" s="55"/>
      <c r="F41">
        <f t="shared" si="2"/>
        <v>0</v>
      </c>
      <c r="G41" s="41">
        <f t="shared" si="3"/>
        <v>0</v>
      </c>
    </row>
    <row r="42" spans="1:7" ht="14.4" x14ac:dyDescent="0.3">
      <c r="A42" s="55"/>
      <c r="B42" s="55"/>
      <c r="C42" s="55"/>
      <c r="D42" s="55"/>
      <c r="F42">
        <f t="shared" si="2"/>
        <v>0</v>
      </c>
      <c r="G42" s="41">
        <f t="shared" si="3"/>
        <v>0</v>
      </c>
    </row>
    <row r="43" spans="1:7" ht="27" customHeight="1" x14ac:dyDescent="0.3">
      <c r="A43" s="55" t="s">
        <v>23</v>
      </c>
      <c r="B43" s="55">
        <v>110</v>
      </c>
      <c r="C43" s="55">
        <v>51.708454545450003</v>
      </c>
      <c r="D43" s="55">
        <v>5687.93</v>
      </c>
      <c r="F43">
        <f t="shared" si="2"/>
        <v>5687.9299999995001</v>
      </c>
      <c r="G43" s="41">
        <f t="shared" si="3"/>
        <v>5.0022208597511053E-10</v>
      </c>
    </row>
    <row r="44" spans="1:7" ht="14.4" x14ac:dyDescent="0.3">
      <c r="A44" s="55"/>
      <c r="B44" s="55"/>
      <c r="C44" s="55"/>
      <c r="D44" s="55"/>
      <c r="F44">
        <f t="shared" si="2"/>
        <v>0</v>
      </c>
      <c r="G44" s="41">
        <f t="shared" si="3"/>
        <v>0</v>
      </c>
    </row>
    <row r="45" spans="1:7" ht="14.4" x14ac:dyDescent="0.3">
      <c r="A45" s="55"/>
      <c r="B45" s="55"/>
      <c r="C45" s="55"/>
      <c r="D45" s="55"/>
      <c r="F45">
        <f t="shared" si="2"/>
        <v>0</v>
      </c>
      <c r="G45" s="41">
        <f t="shared" si="3"/>
        <v>0</v>
      </c>
    </row>
    <row r="46" spans="1:7" ht="14.4" x14ac:dyDescent="0.3">
      <c r="A46" s="55"/>
      <c r="B46" s="55"/>
      <c r="C46" s="55"/>
      <c r="D46" s="55"/>
      <c r="F46">
        <f t="shared" si="2"/>
        <v>0</v>
      </c>
      <c r="G46" s="41">
        <f t="shared" si="3"/>
        <v>0</v>
      </c>
    </row>
    <row r="47" spans="1:7" ht="14.4" x14ac:dyDescent="0.3">
      <c r="A47" s="55"/>
      <c r="B47" s="55"/>
      <c r="C47" s="55"/>
      <c r="D47" s="55"/>
      <c r="F47">
        <f t="shared" si="2"/>
        <v>0</v>
      </c>
      <c r="G47" s="41">
        <f t="shared" si="3"/>
        <v>0</v>
      </c>
    </row>
    <row r="48" spans="1:7" ht="27" customHeight="1" x14ac:dyDescent="0.3">
      <c r="A48" s="55" t="s">
        <v>24</v>
      </c>
      <c r="B48" s="55">
        <v>25</v>
      </c>
      <c r="C48" s="55">
        <v>154.85759999999999</v>
      </c>
      <c r="D48" s="55">
        <v>3871.44</v>
      </c>
      <c r="F48">
        <f t="shared" si="2"/>
        <v>3871.4399999999996</v>
      </c>
      <c r="G48" s="41">
        <f t="shared" si="3"/>
        <v>0</v>
      </c>
    </row>
    <row r="49" spans="1:7" ht="14.4" x14ac:dyDescent="0.3">
      <c r="A49" s="55"/>
      <c r="B49" s="55"/>
      <c r="C49" s="55"/>
      <c r="D49" s="55"/>
      <c r="F49">
        <f t="shared" si="2"/>
        <v>0</v>
      </c>
      <c r="G49" s="41">
        <f t="shared" si="3"/>
        <v>0</v>
      </c>
    </row>
    <row r="50" spans="1:7" ht="14.4" x14ac:dyDescent="0.3">
      <c r="A50" s="55"/>
      <c r="B50" s="55"/>
      <c r="C50" s="55"/>
      <c r="D50" s="55"/>
      <c r="F50">
        <f t="shared" si="2"/>
        <v>0</v>
      </c>
      <c r="G50" s="41">
        <f t="shared" si="3"/>
        <v>0</v>
      </c>
    </row>
    <row r="51" spans="1:7" ht="14.4" x14ac:dyDescent="0.3">
      <c r="A51" s="55"/>
      <c r="B51" s="55"/>
      <c r="C51" s="55"/>
      <c r="D51" s="55"/>
      <c r="F51">
        <f t="shared" si="2"/>
        <v>0</v>
      </c>
      <c r="G51" s="41">
        <f t="shared" si="3"/>
        <v>0</v>
      </c>
    </row>
    <row r="52" spans="1:7" ht="14.4" x14ac:dyDescent="0.3">
      <c r="A52" s="55"/>
      <c r="B52" s="55"/>
      <c r="C52" s="55"/>
      <c r="D52" s="55"/>
      <c r="F52">
        <f t="shared" si="2"/>
        <v>0</v>
      </c>
      <c r="G52" s="41">
        <f t="shared" si="3"/>
        <v>0</v>
      </c>
    </row>
    <row r="53" spans="1:7" ht="14.4" x14ac:dyDescent="0.3">
      <c r="A53" s="55"/>
      <c r="B53" s="55"/>
      <c r="C53" s="55"/>
      <c r="D53" s="55"/>
      <c r="F53">
        <f t="shared" si="2"/>
        <v>0</v>
      </c>
      <c r="G53" s="41">
        <f t="shared" si="3"/>
        <v>0</v>
      </c>
    </row>
    <row r="54" spans="1:7" ht="14.4" x14ac:dyDescent="0.3">
      <c r="A54" s="55"/>
      <c r="B54" s="55"/>
      <c r="C54" s="55"/>
      <c r="D54" s="55"/>
      <c r="F54">
        <f t="shared" si="2"/>
        <v>0</v>
      </c>
      <c r="G54" s="41">
        <f t="shared" si="3"/>
        <v>0</v>
      </c>
    </row>
    <row r="55" spans="1:7" ht="14.4" x14ac:dyDescent="0.3">
      <c r="A55" s="55"/>
      <c r="B55" s="55"/>
      <c r="C55" s="55"/>
      <c r="D55" s="55"/>
      <c r="F55">
        <f t="shared" si="2"/>
        <v>0</v>
      </c>
      <c r="G55" s="41">
        <f t="shared" si="3"/>
        <v>0</v>
      </c>
    </row>
    <row r="56" spans="1:7" ht="27" customHeight="1" x14ac:dyDescent="0.3">
      <c r="A56" s="55" t="s">
        <v>23</v>
      </c>
      <c r="B56" s="55">
        <v>45</v>
      </c>
      <c r="C56" s="55">
        <v>51.708444444439998</v>
      </c>
      <c r="D56" s="55">
        <v>2326.88</v>
      </c>
      <c r="F56">
        <f t="shared" si="2"/>
        <v>2326.8799999998</v>
      </c>
      <c r="G56" s="41">
        <f t="shared" si="3"/>
        <v>2.0008883439004421E-10</v>
      </c>
    </row>
    <row r="57" spans="1:7" ht="14.4" x14ac:dyDescent="0.3">
      <c r="A57" s="55"/>
      <c r="B57" s="55"/>
      <c r="C57" s="55"/>
      <c r="D57" s="55"/>
      <c r="F57">
        <f t="shared" si="2"/>
        <v>0</v>
      </c>
      <c r="G57" s="41">
        <f t="shared" si="3"/>
        <v>0</v>
      </c>
    </row>
    <row r="58" spans="1:7" ht="14.4" x14ac:dyDescent="0.3">
      <c r="A58" s="55"/>
      <c r="B58" s="55"/>
      <c r="C58" s="55"/>
      <c r="D58" s="55"/>
      <c r="F58">
        <f t="shared" si="2"/>
        <v>0</v>
      </c>
      <c r="G58" s="41">
        <f t="shared" si="3"/>
        <v>0</v>
      </c>
    </row>
    <row r="59" spans="1:7" ht="14.4" x14ac:dyDescent="0.3">
      <c r="A59" s="55"/>
      <c r="B59" s="55"/>
      <c r="C59" s="55"/>
      <c r="D59" s="55"/>
      <c r="F59">
        <f t="shared" si="2"/>
        <v>0</v>
      </c>
      <c r="G59" s="41">
        <f t="shared" si="3"/>
        <v>0</v>
      </c>
    </row>
    <row r="60" spans="1:7" ht="14.4" x14ac:dyDescent="0.3">
      <c r="A60" s="55"/>
      <c r="B60" s="55"/>
      <c r="C60" s="55"/>
      <c r="D60" s="55"/>
      <c r="F60">
        <f t="shared" si="2"/>
        <v>0</v>
      </c>
      <c r="G60" s="41">
        <f t="shared" si="3"/>
        <v>0</v>
      </c>
    </row>
    <row r="61" spans="1:7" ht="44.25" customHeight="1" x14ac:dyDescent="0.3">
      <c r="A61" s="55" t="s">
        <v>25</v>
      </c>
      <c r="B61" s="55">
        <v>60</v>
      </c>
      <c r="C61" s="57">
        <v>8.8695000000000004</v>
      </c>
      <c r="D61" s="55">
        <v>532.16999999999996</v>
      </c>
      <c r="F61">
        <f t="shared" si="2"/>
        <v>532.17000000000007</v>
      </c>
      <c r="G61" s="41">
        <f t="shared" si="3"/>
        <v>0</v>
      </c>
    </row>
    <row r="62" spans="1:7" ht="14.4" x14ac:dyDescent="0.3">
      <c r="A62" s="55"/>
      <c r="B62" s="55"/>
      <c r="C62" s="57"/>
      <c r="D62" s="55"/>
      <c r="F62">
        <f t="shared" si="2"/>
        <v>0</v>
      </c>
      <c r="G62" s="41">
        <f t="shared" si="3"/>
        <v>0</v>
      </c>
    </row>
    <row r="63" spans="1:7" ht="14.4" x14ac:dyDescent="0.3">
      <c r="A63" s="55"/>
      <c r="B63" s="55"/>
      <c r="C63" s="57"/>
      <c r="D63" s="55"/>
      <c r="F63">
        <f t="shared" si="2"/>
        <v>0</v>
      </c>
      <c r="G63" s="41">
        <f t="shared" si="3"/>
        <v>0</v>
      </c>
    </row>
    <row r="64" spans="1:7" ht="14.4" x14ac:dyDescent="0.3">
      <c r="A64" s="55"/>
      <c r="B64" s="55"/>
      <c r="C64" s="57"/>
      <c r="D64" s="55"/>
      <c r="F64">
        <f t="shared" si="2"/>
        <v>0</v>
      </c>
      <c r="G64" s="41">
        <f t="shared" si="3"/>
        <v>0</v>
      </c>
    </row>
    <row r="65" spans="1:7" ht="27" customHeight="1" x14ac:dyDescent="0.3">
      <c r="A65" s="55" t="s">
        <v>24</v>
      </c>
      <c r="B65" s="55">
        <v>12</v>
      </c>
      <c r="C65" s="55">
        <v>154.85749999999999</v>
      </c>
      <c r="D65" s="55">
        <v>1858.29</v>
      </c>
      <c r="F65">
        <f t="shared" si="2"/>
        <v>1858.29</v>
      </c>
      <c r="G65" s="41">
        <f t="shared" si="3"/>
        <v>0</v>
      </c>
    </row>
    <row r="66" spans="1:7" ht="14.4" x14ac:dyDescent="0.3">
      <c r="A66" s="55"/>
      <c r="B66" s="55"/>
      <c r="C66" s="55"/>
      <c r="D66" s="55"/>
      <c r="F66">
        <f t="shared" si="2"/>
        <v>0</v>
      </c>
      <c r="G66" s="41">
        <f t="shared" si="3"/>
        <v>0</v>
      </c>
    </row>
    <row r="67" spans="1:7" ht="14.4" x14ac:dyDescent="0.3">
      <c r="A67" s="55"/>
      <c r="B67" s="55"/>
      <c r="C67" s="55"/>
      <c r="D67" s="55"/>
      <c r="F67">
        <f t="shared" si="2"/>
        <v>0</v>
      </c>
      <c r="G67" s="41">
        <f t="shared" si="3"/>
        <v>0</v>
      </c>
    </row>
    <row r="68" spans="1:7" ht="14.4" x14ac:dyDescent="0.3">
      <c r="A68" s="55"/>
      <c r="B68" s="55"/>
      <c r="C68" s="55"/>
      <c r="D68" s="55"/>
      <c r="F68">
        <f t="shared" si="2"/>
        <v>0</v>
      </c>
      <c r="G68" s="41">
        <f t="shared" ref="G68:G72" si="4">D68-F68</f>
        <v>0</v>
      </c>
    </row>
    <row r="69" spans="1:7" ht="14.4" x14ac:dyDescent="0.3">
      <c r="A69" s="55"/>
      <c r="B69" s="55"/>
      <c r="C69" s="55"/>
      <c r="D69" s="55"/>
      <c r="F69">
        <f t="shared" si="2"/>
        <v>0</v>
      </c>
      <c r="G69" s="41">
        <f t="shared" si="4"/>
        <v>0</v>
      </c>
    </row>
    <row r="70" spans="1:7" ht="14.4" x14ac:dyDescent="0.3">
      <c r="A70" s="55"/>
      <c r="B70" s="55"/>
      <c r="C70" s="55"/>
      <c r="D70" s="55"/>
      <c r="F70">
        <f t="shared" si="2"/>
        <v>0</v>
      </c>
      <c r="G70" s="41">
        <f t="shared" si="4"/>
        <v>0</v>
      </c>
    </row>
    <row r="71" spans="1:7" ht="14.4" x14ac:dyDescent="0.3">
      <c r="A71" s="55"/>
      <c r="B71" s="55"/>
      <c r="C71" s="55"/>
      <c r="D71" s="55"/>
      <c r="F71">
        <f t="shared" si="2"/>
        <v>0</v>
      </c>
      <c r="G71" s="41">
        <f t="shared" si="4"/>
        <v>0</v>
      </c>
    </row>
    <row r="72" spans="1:7" ht="14.4" x14ac:dyDescent="0.3">
      <c r="A72" s="55"/>
      <c r="B72" s="55"/>
      <c r="C72" s="55"/>
      <c r="D72" s="55"/>
      <c r="F72">
        <f t="shared" si="2"/>
        <v>0</v>
      </c>
      <c r="G72" s="41">
        <f t="shared" si="4"/>
        <v>0</v>
      </c>
    </row>
    <row r="73" spans="1:7" ht="14.4" x14ac:dyDescent="0.3">
      <c r="A73" s="56"/>
      <c r="B73" s="56"/>
      <c r="C73" s="56"/>
      <c r="D73" s="1">
        <v>48784.33</v>
      </c>
      <c r="F73">
        <f>SUM(F4:F72)</f>
        <v>48784.329999998728</v>
      </c>
    </row>
  </sheetData>
  <mergeCells count="49">
    <mergeCell ref="A73:C73"/>
    <mergeCell ref="A61:A64"/>
    <mergeCell ref="B61:B64"/>
    <mergeCell ref="C61:C64"/>
    <mergeCell ref="D61:D64"/>
    <mergeCell ref="A65:A72"/>
    <mergeCell ref="B65:B72"/>
    <mergeCell ref="C65:C72"/>
    <mergeCell ref="D65:D72"/>
    <mergeCell ref="A48:A55"/>
    <mergeCell ref="B48:B55"/>
    <mergeCell ref="C48:C55"/>
    <mergeCell ref="D48:D55"/>
    <mergeCell ref="A56:A60"/>
    <mergeCell ref="B56:B60"/>
    <mergeCell ref="C56:C60"/>
    <mergeCell ref="D56:D60"/>
    <mergeCell ref="A38:A42"/>
    <mergeCell ref="B38:B42"/>
    <mergeCell ref="C38:C42"/>
    <mergeCell ref="D38:D42"/>
    <mergeCell ref="A43:A47"/>
    <mergeCell ref="B43:B47"/>
    <mergeCell ref="C43:C47"/>
    <mergeCell ref="D43:D47"/>
    <mergeCell ref="A28:A32"/>
    <mergeCell ref="B28:B32"/>
    <mergeCell ref="C28:C32"/>
    <mergeCell ref="D28:D32"/>
    <mergeCell ref="A33:A37"/>
    <mergeCell ref="B33:B37"/>
    <mergeCell ref="C33:C37"/>
    <mergeCell ref="D33:D37"/>
    <mergeCell ref="A18:A22"/>
    <mergeCell ref="B18:B22"/>
    <mergeCell ref="C18:C22"/>
    <mergeCell ref="D18:D22"/>
    <mergeCell ref="A23:A27"/>
    <mergeCell ref="B23:B27"/>
    <mergeCell ref="C23:C27"/>
    <mergeCell ref="D23:D27"/>
    <mergeCell ref="A4:A10"/>
    <mergeCell ref="B4:B10"/>
    <mergeCell ref="C4:C10"/>
    <mergeCell ref="D4:D10"/>
    <mergeCell ref="A11:A17"/>
    <mergeCell ref="B11:B17"/>
    <mergeCell ref="C11:C17"/>
    <mergeCell ref="D11:D17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Лист1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Ольга Ч</cp:lastModifiedBy>
  <cp:revision>51</cp:revision>
  <cp:lastPrinted>2026-05-07T07:51:02Z</cp:lastPrinted>
  <dcterms:created xsi:type="dcterms:W3CDTF">2006-09-16T00:00:00Z</dcterms:created>
  <dcterms:modified xsi:type="dcterms:W3CDTF">2026-05-07T07:52:27Z</dcterms:modified>
  <dc:language>ru-RU</dc:language>
</cp:coreProperties>
</file>