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Закупки\2026\счетчики\"/>
    </mc:Choice>
  </mc:AlternateContent>
  <bookViews>
    <workbookView xWindow="0" yWindow="0" windowWidth="2880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M10" i="1" s="1"/>
  <c r="M11" i="1" l="1"/>
  <c r="K10" i="1" l="1"/>
  <c r="L10" i="1" s="1"/>
</calcChain>
</file>

<file path=xl/sharedStrings.xml><?xml version="1.0" encoding="utf-8"?>
<sst xmlns="http://schemas.openxmlformats.org/spreadsheetml/2006/main" count="26" uniqueCount="24">
  <si>
    <t>РАСЧЕТ И ОБОСНОВАНИЕ НАЧАЛЬНОЙ (МАКСИМАЛЬНОЙ) ЦЕНЫ КОНТРАКТА</t>
  </si>
  <si>
    <t>№ п/п</t>
  </si>
  <si>
    <t>Ед. изм.</t>
  </si>
  <si>
    <t>Цена, руб. за единицу (руб.)</t>
  </si>
  <si>
    <t>Количество предложений исполнителей</t>
  </si>
  <si>
    <t>Кол-во</t>
  </si>
  <si>
    <t>Сред.квадр.откл. σ=</t>
  </si>
  <si>
    <t>Коэфф вариации V=</t>
  </si>
  <si>
    <t>Совокупность значений</t>
  </si>
  <si>
    <t>Начальная (максимальная) цена контракта, руб.*</t>
  </si>
  <si>
    <t>КП№1</t>
  </si>
  <si>
    <t>КП№2</t>
  </si>
  <si>
    <t>КП№3</t>
  </si>
  <si>
    <t>ИТОГО</t>
  </si>
  <si>
    <t>Наименование услуг</t>
  </si>
  <si>
    <t>шт.</t>
  </si>
  <si>
    <t xml:space="preserve">Минимальное значение, руб.
</t>
  </si>
  <si>
    <t>Счетчик водоизмерительный</t>
  </si>
  <si>
    <t>26-р от 04.03.2026</t>
  </si>
  <si>
    <t>Начальная (максимальная) цена контракта определена нормативным методом в соответствии с Методическими рекомендациями, утвержденными приказом Минэкономразвития России от 2 октября 2013 г.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исполнителем".</t>
  </si>
  <si>
    <t>Начальная (максимальная) цена Закупки определена на основании ч.7 ст. 22 Федерального закона № 44-ФЗ в соответствии с распоряжением Комитета имущественных отношений Санкт-Петербурга от 04.03.2026 N 26-р "Об утверждении требований к закупаемым отдельным видам товаров, работ, услуг (в том числе предельным ценам товаров, работ, услуг)".</t>
  </si>
  <si>
    <t>В соответствии с пп. "г" п. 7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- Постановление № 1875)  порядок предусмотренный пп."в" п. 7 Постановления № 1875 не применяется  -  осуществление закупки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</t>
  </si>
  <si>
    <t>Спецталист по закупкам сектора бюджетного планирования и государственных закупок                             _________________________________ Е.Ю. Ибрагимова</t>
  </si>
  <si>
    <t>Дата подготовки обоснования: 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</si>
</sst>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Arial Cyr"/>
      <family val="2"/>
      <charset val="204"/>
    </font>
    <font>
      <i/>
      <sz val="16"/>
      <color theme="1"/>
      <name val="Arabic Typesetting"/>
      <family val="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right" vertical="center"/>
    </xf>
    <xf numFmtId="3" fontId="1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right" vertical="center"/>
    </xf>
    <xf numFmtId="1" fontId="8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0" fillId="2" borderId="0" xfId="0" applyFill="1" applyAlignment="1"/>
    <xf numFmtId="164" fontId="2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/>
    </xf>
    <xf numFmtId="2" fontId="2" fillId="2" borderId="2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justify" vertical="top" wrapText="1"/>
    </xf>
    <xf numFmtId="0" fontId="2" fillId="2" borderId="6" xfId="0" applyFont="1" applyFill="1" applyBorder="1" applyAlignment="1">
      <alignment horizontal="justify" vertical="top" wrapText="1"/>
    </xf>
  </cellXfs>
  <cellStyles count="2">
    <cellStyle name="Обычный" xfId="0" builtinId="0"/>
    <cellStyle name="Обычный 2 2" xfId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workbookViewId="0">
      <selection activeCell="Q6" sqref="Q6"/>
    </sheetView>
  </sheetViews>
  <sheetFormatPr defaultRowHeight="15"/>
  <cols>
    <col min="1" max="1" width="5.7109375" style="1" bestFit="1" customWidth="1"/>
    <col min="2" max="2" width="40.140625" style="1" customWidth="1"/>
    <col min="3" max="3" width="7.140625" style="1" bestFit="1" customWidth="1"/>
    <col min="4" max="4" width="6.42578125" style="1" bestFit="1" customWidth="1"/>
    <col min="5" max="6" width="9.7109375" style="1" bestFit="1" customWidth="1"/>
    <col min="7" max="7" width="7.7109375" style="1" bestFit="1" customWidth="1"/>
    <col min="8" max="9" width="8.7109375" style="1" bestFit="1" customWidth="1"/>
    <col min="10" max="10" width="12" style="1" customWidth="1"/>
    <col min="11" max="11" width="11.140625" style="1" bestFit="1" customWidth="1"/>
    <col min="12" max="12" width="20.42578125" style="1" bestFit="1" customWidth="1"/>
    <col min="13" max="13" width="10" style="1" customWidth="1"/>
    <col min="14" max="14" width="10.28515625" style="1" customWidth="1"/>
    <col min="15" max="16384" width="9.140625" style="1"/>
  </cols>
  <sheetData>
    <row r="1" spans="1:14" ht="1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4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37.5" customHeight="1">
      <c r="A3" s="27" t="s">
        <v>19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4" ht="30" customHeight="1">
      <c r="A4" s="27" t="s">
        <v>20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4" ht="35.25" customHeight="1">
      <c r="A5" s="28" t="s">
        <v>21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4" ht="34.5" customHeight="1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4" ht="76.5">
      <c r="A7" s="4" t="s">
        <v>1</v>
      </c>
      <c r="B7" s="4" t="s">
        <v>14</v>
      </c>
      <c r="C7" s="4" t="s">
        <v>2</v>
      </c>
      <c r="D7" s="4" t="s">
        <v>5</v>
      </c>
      <c r="E7" s="5" t="s">
        <v>3</v>
      </c>
      <c r="F7" s="5" t="s">
        <v>3</v>
      </c>
      <c r="G7" s="5" t="s">
        <v>3</v>
      </c>
      <c r="H7" s="4" t="s">
        <v>4</v>
      </c>
      <c r="I7" s="6" t="s">
        <v>16</v>
      </c>
      <c r="J7" s="4" t="s">
        <v>6</v>
      </c>
      <c r="K7" s="4" t="s">
        <v>7</v>
      </c>
      <c r="L7" s="4" t="s">
        <v>8</v>
      </c>
      <c r="M7" s="4" t="s">
        <v>9</v>
      </c>
    </row>
    <row r="8" spans="1:14">
      <c r="A8" s="4"/>
      <c r="B8" s="4"/>
      <c r="C8" s="4"/>
      <c r="D8" s="4"/>
      <c r="E8" s="5" t="s">
        <v>10</v>
      </c>
      <c r="F8" s="5" t="s">
        <v>11</v>
      </c>
      <c r="G8" s="5" t="s">
        <v>12</v>
      </c>
      <c r="H8" s="4"/>
      <c r="I8" s="6"/>
      <c r="J8" s="4"/>
      <c r="K8" s="4"/>
      <c r="L8" s="7"/>
      <c r="M8" s="4"/>
    </row>
    <row r="9" spans="1:14" ht="12.75" customHeight="1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11</v>
      </c>
      <c r="K9" s="4">
        <v>12</v>
      </c>
      <c r="L9" s="4">
        <v>13</v>
      </c>
      <c r="M9" s="4">
        <v>14</v>
      </c>
    </row>
    <row r="10" spans="1:14" ht="54" customHeight="1">
      <c r="A10" s="4">
        <v>1</v>
      </c>
      <c r="B10" s="4" t="s">
        <v>17</v>
      </c>
      <c r="C10" s="8" t="s">
        <v>15</v>
      </c>
      <c r="D10" s="8">
        <v>5</v>
      </c>
      <c r="E10" s="23">
        <v>2824.2</v>
      </c>
      <c r="F10" s="24"/>
      <c r="G10" s="25"/>
      <c r="H10" s="4" t="s">
        <v>18</v>
      </c>
      <c r="I10" s="9">
        <f>MIN(E10,F10,G10)</f>
        <v>2824.2</v>
      </c>
      <c r="J10" s="18">
        <v>0</v>
      </c>
      <c r="K10" s="18">
        <f>J10/I10*100</f>
        <v>0</v>
      </c>
      <c r="L10" s="10" t="str">
        <f>IF(K10&lt;33,"ОДНОРОДНЫЕ","НЕОДНОРОДНЫЕ")</f>
        <v>ОДНОРОДНЫЕ</v>
      </c>
      <c r="M10" s="3">
        <f>I10*D10</f>
        <v>14121</v>
      </c>
      <c r="N10" s="16"/>
    </row>
    <row r="11" spans="1:14">
      <c r="A11" s="2"/>
      <c r="B11" s="2" t="s">
        <v>13</v>
      </c>
      <c r="C11" s="11"/>
      <c r="D11" s="12"/>
      <c r="E11" s="13"/>
      <c r="F11" s="13"/>
      <c r="G11" s="13"/>
      <c r="H11" s="13"/>
      <c r="I11" s="14"/>
      <c r="J11" s="13"/>
      <c r="K11" s="13"/>
      <c r="L11" s="13"/>
      <c r="M11" s="15">
        <f>SUM(M10:M10)</f>
        <v>14121</v>
      </c>
    </row>
    <row r="12" spans="1:14" ht="40.5" customHeight="1">
      <c r="A12" s="21" t="s">
        <v>22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4">
      <c r="K13" s="22"/>
      <c r="L13" s="22"/>
    </row>
    <row r="15" spans="1:14">
      <c r="B15" s="20" t="s">
        <v>23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21" spans="3:3">
      <c r="C21" s="17"/>
    </row>
  </sheetData>
  <mergeCells count="7">
    <mergeCell ref="A12:M12"/>
    <mergeCell ref="K13:L13"/>
    <mergeCell ref="E10:G10"/>
    <mergeCell ref="A1:M1"/>
    <mergeCell ref="A3:M3"/>
    <mergeCell ref="A4:M4"/>
    <mergeCell ref="A5:M6"/>
  </mergeCells>
  <conditionalFormatting sqref="L10">
    <cfRule type="containsText" dxfId="5" priority="4" operator="containsText" text="НЕ">
      <formula>NOT(ISERROR(SEARCH("НЕ",L10)))</formula>
    </cfRule>
    <cfRule type="containsText" dxfId="4" priority="5" operator="containsText" text="ОДНОРОДНЫЕ">
      <formula>NOT(ISERROR(SEARCH("ОДНОРОДНЫЕ",L10)))</formula>
    </cfRule>
    <cfRule type="containsText" dxfId="3" priority="6" operator="containsText" text="НЕОДНОРОДНЫЕ">
      <formula>NOT(ISERROR(SEARCH("НЕОДНОРОДНЫЕ",L10)))</formula>
    </cfRule>
  </conditionalFormatting>
  <conditionalFormatting sqref="L10">
    <cfRule type="containsText" dxfId="2" priority="1" operator="containsText" text="НЕОДНОРОДНЫЕ">
      <formula>NOT(ISERROR(SEARCH("НЕОДНОРОДНЫЕ",L10)))</formula>
    </cfRule>
    <cfRule type="containsText" dxfId="1" priority="2" operator="containsText" text="ОДНОРОДНЫЕ">
      <formula>NOT(ISERROR(SEARCH("ОДНОРОДНЫЕ",L10)))</formula>
    </cfRule>
    <cfRule type="containsText" dxfId="0" priority="3" operator="containsText" text="НЕОДНОРОДНЫЕ">
      <formula>NOT(ISERROR(SEARCH("НЕОДНОРОДНЫЕ",L10)))</formula>
    </cfRule>
  </conditionalFormatting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Хилкова Елена Викторовна</dc:creator>
  <cp:lastModifiedBy>Ибрагимова Елена Юрьевна</cp:lastModifiedBy>
  <cp:lastPrinted>2026-04-17T12:05:36Z</cp:lastPrinted>
  <dcterms:created xsi:type="dcterms:W3CDTF">2019-10-24T07:04:51Z</dcterms:created>
  <dcterms:modified xsi:type="dcterms:W3CDTF">2026-04-17T12:05:39Z</dcterms:modified>
</cp:coreProperties>
</file>