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4050" yWindow="4350" windowWidth="19440" windowHeight="5550"/>
  </bookViews>
  <sheets>
    <sheet name="Лист1" sheetId="9" r:id="rId1"/>
  </sheets>
  <definedNames>
    <definedName name="_xlnm._FilterDatabase" localSheetId="0" hidden="1">Лист1!$C$1:$C$13</definedName>
    <definedName name="_xlnm.Print_Area" localSheetId="0">Лист1!$A$1:$L$11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9" l="1"/>
  <c r="H9" i="9"/>
  <c r="K9" i="9" s="1"/>
  <c r="I8" i="9"/>
  <c r="H8" i="9"/>
  <c r="K8" i="9" s="1"/>
  <c r="J9" i="9" l="1"/>
  <c r="J8" i="9"/>
  <c r="I10" i="9"/>
  <c r="H10" i="9"/>
  <c r="K10" i="9" s="1"/>
  <c r="J10" i="9" l="1"/>
</calcChain>
</file>

<file path=xl/sharedStrings.xml><?xml version="1.0" encoding="utf-8"?>
<sst xmlns="http://schemas.openxmlformats.org/spreadsheetml/2006/main" count="29" uniqueCount="27">
  <si>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</si>
  <si>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</si>
  <si>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</si>
  <si>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</si>
  <si>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</si>
  <si>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</si>
  <si>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</si>
  <si>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</si>
  <si>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</si>
  <si>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</si>
  <si>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Расчет НМЦК*</t>
  </si>
  <si>
    <r>
      <t xml:space="preserve">Средняя арифметическая цена за единицу без НДС (руб.)    </t>
    </r>
    <r>
      <rPr>
        <b/>
        <i/>
        <sz val="9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</si>
  <si>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9"/>
        <color indexed="8"/>
        <rFont val="Times New Roman"/>
        <family val="1"/>
        <charset val="204"/>
      </rPr>
      <t xml:space="preserve">         (не должен превышать 33%)</t>
    </r>
  </si>
  <si>
    <t>8=(5+6+7)/3</t>
  </si>
  <si>
    <t xml:space="preserve">Ценовая информация </t>
  </si>
  <si>
    <t xml:space="preserve"> В.С. Ерастов</t>
  </si>
  <si>
    <t xml:space="preserve">Заместиль главного 
врача по технике        </t>
  </si>
  <si>
    <t xml:space="preserve">Начальник ООМО                                 
</t>
  </si>
  <si>
    <t>Т.В. Шмакова</t>
  </si>
  <si>
    <t>шт.</t>
  </si>
  <si>
    <t>НМЦК рассчитанная по минимальному предложению</t>
  </si>
  <si>
    <t>Ценовое предложение № 1 от 20.04.2026 №51ООМО</t>
  </si>
  <si>
    <t>Ценовое предложение № 2 от  20.04.2026 №52ООМО</t>
  </si>
  <si>
    <t>Ценовое предложение № 3 от   21.04.2026 №53ООМО</t>
  </si>
  <si>
    <t>Электрод возвратный электрохирургический, многоразового использования</t>
  </si>
  <si>
    <t xml:space="preserve">Кабель нейтрального электрода многоразового использования </t>
  </si>
  <si>
    <t>Зонд эндоскопический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</si>
</sst>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top" wrapText="1"/>
      <protection locked="0"/>
    </xf>
    <xf numFmtId="1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2" xfId="0" applyNumberFormat="1" applyFont="1" applyBorder="1" applyAlignment="1" applyProtection="1">
      <alignment horizontal="center" vertical="center" wrapText="1"/>
      <protection locked="0"/>
    </xf>
    <xf numFmtId="4" fontId="5" fillId="0" borderId="0" xfId="0" applyNumberFormat="1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4" fontId="6" fillId="0" borderId="0" xfId="0" applyNumberFormat="1" applyFont="1" applyProtection="1">
      <protection locked="0"/>
    </xf>
    <xf numFmtId="2" fontId="4" fillId="3" borderId="1" xfId="0" applyNumberFormat="1" applyFont="1" applyFill="1" applyBorder="1" applyAlignment="1" applyProtection="1">
      <alignment horizontal="center" vertical="center" justifyLastLine="1"/>
      <protection hidden="1"/>
    </xf>
    <xf numFmtId="2" fontId="3" fillId="0" borderId="1" xfId="0" applyNumberFormat="1" applyFont="1" applyBorder="1" applyAlignment="1" applyProtection="1">
      <alignment horizontal="center" vertical="center" wrapText="1"/>
      <protection hidden="1"/>
    </xf>
    <xf numFmtId="16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1" xfId="0" applyNumberFormat="1" applyFont="1" applyFill="1" applyBorder="1" applyAlignment="1" applyProtection="1">
      <alignment horizontal="center" vertical="top" wrapText="1"/>
      <protection locked="0"/>
    </xf>
    <xf numFmtId="164" fontId="5" fillId="0" borderId="0" xfId="0" applyNumberFormat="1" applyFont="1" applyBorder="1" applyAlignment="1" applyProtection="1">
      <alignment vertical="center"/>
      <protection locked="0"/>
    </xf>
    <xf numFmtId="164" fontId="6" fillId="0" borderId="0" xfId="0" applyNumberFormat="1" applyFont="1" applyProtection="1"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top" wrapText="1"/>
      <protection locked="0"/>
    </xf>
    <xf numFmtId="2" fontId="5" fillId="0" borderId="0" xfId="0" applyNumberFormat="1" applyFont="1" applyBorder="1" applyAlignment="1" applyProtection="1">
      <alignment vertical="top" wrapText="1"/>
      <protection locked="0"/>
    </xf>
    <xf numFmtId="0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1" fillId="3" borderId="2" xfId="0" applyNumberFormat="1" applyFont="1" applyFill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left" wrapText="1"/>
      <protection locked="0"/>
    </xf>
    <xf numFmtId="0" fontId="6" fillId="0" borderId="8" xfId="0" applyFont="1" applyBorder="1" applyAlignment="1" applyProtection="1">
      <alignment horizontal="right" vertical="center"/>
      <protection locked="0"/>
    </xf>
    <xf numFmtId="2" fontId="12" fillId="4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3" fillId="0" borderId="1" xfId="2" applyNumberFormat="1" applyFont="1" applyBorder="1" applyAlignment="1">
      <alignment horizontal="center" vertical="center" wrapText="1"/>
    </xf>
    <xf numFmtId="2" fontId="5" fillId="3" borderId="3" xfId="0" applyNumberFormat="1" applyFont="1" applyFill="1" applyBorder="1" applyAlignment="1" applyProtection="1">
      <alignment horizontal="center" vertical="top" wrapText="1"/>
      <protection locked="0"/>
    </xf>
    <xf numFmtId="164" fontId="5" fillId="3" borderId="2" xfId="0" applyNumberFormat="1" applyFont="1" applyFill="1" applyBorder="1" applyAlignment="1" applyProtection="1">
      <alignment horizontal="center" vertical="top" wrapText="1"/>
      <protection locked="0"/>
    </xf>
    <xf numFmtId="0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right" vertical="top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2" fontId="5" fillId="3" borderId="1" xfId="0" applyNumberFormat="1" applyFont="1" applyFill="1" applyBorder="1" applyAlignment="1" applyProtection="1">
      <alignment horizontal="center" vertical="top" wrapText="1"/>
      <protection locked="0"/>
    </xf>
    <xf numFmtId="2" fontId="5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8" xfId="0" applyFont="1" applyBorder="1" applyAlignment="1" applyProtection="1">
      <alignment horizontal="right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2" xfId="2"/>
    <cellStyle name="Обычный 4" xfId="1"/>
  </cellStyles>
  <dxfs count="0"/>
  <tableStyles count="0" defaultTableStyle="TableStyleMedium2" defaultPivotStyle="PivotStyleMedium9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5</xdr:row>
      <xdr:rowOff>952500</xdr:rowOff>
    </xdr:from>
    <xdr:to>
      <xdr:col>10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5</xdr:row>
      <xdr:rowOff>923925</xdr:rowOff>
    </xdr:from>
    <xdr:to>
      <xdr:col>8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zoomScale="110" zoomScaleNormal="110" workbookViewId="0">
      <selection activeCell="B10" sqref="B10"/>
    </sheetView>
  </sheetViews>
  <sheetFormatPr defaultRowHeight="12" x14ac:dyDescent="0.2"/>
  <cols>
    <col min="1" max="1" width="6.28515625" style="3" customWidth="1"/>
    <col min="2" max="2" width="18" style="2" customWidth="1"/>
    <col min="3" max="3" width="7.7109375" style="3" customWidth="1"/>
    <col min="4" max="4" width="7.85546875" style="3" customWidth="1"/>
    <col min="5" max="5" width="11.42578125" style="3" customWidth="1"/>
    <col min="6" max="6" width="11.28515625" style="3" customWidth="1"/>
    <col min="7" max="7" width="12.42578125" style="3" customWidth="1"/>
    <col min="8" max="8" width="13.85546875" style="17" customWidth="1"/>
    <col min="9" max="9" width="14" style="3" customWidth="1"/>
    <col min="10" max="11" width="11.28515625" style="23" customWidth="1"/>
    <col min="12" max="12" width="12" style="3" customWidth="1"/>
    <col min="13" max="13" width="9.140625" style="3"/>
    <col min="14" max="14" width="9.42578125" style="3" bestFit="1" customWidth="1"/>
    <col min="15" max="16384" width="9.140625" style="3"/>
  </cols>
  <sheetData>
    <row r="1" spans="1:12" ht="22.5" customHeight="1" x14ac:dyDescent="0.2">
      <c r="A1" s="40" t="s">
        <v>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x14ac:dyDescent="0.2">
      <c r="A2" s="4"/>
      <c r="B2" s="1"/>
      <c r="C2" s="4"/>
      <c r="D2" s="4"/>
      <c r="E2" s="4"/>
      <c r="F2" s="4"/>
      <c r="G2" s="4"/>
      <c r="H2" s="5"/>
      <c r="I2" s="4"/>
      <c r="J2" s="20"/>
      <c r="K2" s="20"/>
      <c r="L2" s="24"/>
    </row>
    <row r="3" spans="1:12" ht="36.75" customHeight="1" x14ac:dyDescent="0.2">
      <c r="A3" s="41" t="s">
        <v>5</v>
      </c>
      <c r="B3" s="42"/>
      <c r="C3" s="43" t="s">
        <v>6</v>
      </c>
      <c r="D3" s="43"/>
      <c r="E3" s="43"/>
      <c r="F3" s="43"/>
      <c r="G3" s="43"/>
      <c r="H3" s="43"/>
      <c r="I3" s="43"/>
      <c r="J3" s="43"/>
      <c r="K3" s="43"/>
      <c r="L3" s="43"/>
    </row>
    <row r="4" spans="1:12" x14ac:dyDescent="0.2">
      <c r="A4" s="44" t="s">
        <v>10</v>
      </c>
      <c r="B4" s="45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ht="40.5" customHeight="1" x14ac:dyDescent="0.2">
      <c r="A5" s="51" t="s">
        <v>1</v>
      </c>
      <c r="B5" s="52" t="s">
        <v>9</v>
      </c>
      <c r="C5" s="53" t="s">
        <v>2</v>
      </c>
      <c r="D5" s="53" t="s">
        <v>0</v>
      </c>
      <c r="E5" s="54" t="s">
        <v>14</v>
      </c>
      <c r="F5" s="54"/>
      <c r="G5" s="54"/>
      <c r="H5" s="48" t="s">
        <v>3</v>
      </c>
      <c r="I5" s="48"/>
      <c r="J5" s="48"/>
      <c r="K5" s="36"/>
      <c r="L5" s="52" t="s">
        <v>20</v>
      </c>
    </row>
    <row r="6" spans="1:12" ht="110.25" customHeight="1" x14ac:dyDescent="0.2">
      <c r="A6" s="52"/>
      <c r="B6" s="51"/>
      <c r="C6" s="53"/>
      <c r="D6" s="53"/>
      <c r="E6" s="6" t="s">
        <v>21</v>
      </c>
      <c r="F6" s="6" t="s">
        <v>22</v>
      </c>
      <c r="G6" s="6" t="s">
        <v>23</v>
      </c>
      <c r="H6" s="7" t="s">
        <v>11</v>
      </c>
      <c r="I6" s="8" t="s">
        <v>4</v>
      </c>
      <c r="J6" s="21" t="s">
        <v>12</v>
      </c>
      <c r="K6" s="37" t="s">
        <v>8</v>
      </c>
      <c r="L6" s="51"/>
    </row>
    <row r="7" spans="1:12" ht="18.75" customHeight="1" thickBot="1" x14ac:dyDescent="0.25">
      <c r="A7" s="9">
        <v>1</v>
      </c>
      <c r="B7" s="10">
        <v>2</v>
      </c>
      <c r="C7" s="11">
        <v>3</v>
      </c>
      <c r="D7" s="12">
        <v>4</v>
      </c>
      <c r="E7" s="13">
        <v>5</v>
      </c>
      <c r="F7" s="13">
        <v>6</v>
      </c>
      <c r="G7" s="13">
        <v>7</v>
      </c>
      <c r="H7" s="12" t="s">
        <v>13</v>
      </c>
      <c r="I7" s="12">
        <v>9</v>
      </c>
      <c r="J7" s="29">
        <v>10</v>
      </c>
      <c r="K7" s="38">
        <v>11</v>
      </c>
      <c r="L7" s="14">
        <v>12</v>
      </c>
    </row>
    <row r="8" spans="1:12" ht="55.5" customHeight="1" thickBot="1" x14ac:dyDescent="0.25">
      <c r="A8" s="9">
        <v>1</v>
      </c>
      <c r="B8" s="30" t="s">
        <v>24</v>
      </c>
      <c r="C8" s="11" t="s">
        <v>19</v>
      </c>
      <c r="D8" s="25">
        <v>9</v>
      </c>
      <c r="E8" s="33">
        <v>17000</v>
      </c>
      <c r="F8" s="34">
        <v>17300</v>
      </c>
      <c r="G8" s="34">
        <v>17200</v>
      </c>
      <c r="H8" s="35">
        <f>ROUND(AVERAGE(E8,F8,G8),2)</f>
        <v>17166.669999999998</v>
      </c>
      <c r="I8" s="18">
        <f t="shared" ref="I8:I9" si="0">STDEV(E8:G8)</f>
        <v>152.75252316519467</v>
      </c>
      <c r="J8" s="18">
        <f t="shared" ref="J8:J9" si="1">I8/H8*100</f>
        <v>0.88982035051174568</v>
      </c>
      <c r="K8" s="19">
        <f>H8*D8</f>
        <v>154500.02999999997</v>
      </c>
      <c r="L8" s="33">
        <v>153000</v>
      </c>
    </row>
    <row r="9" spans="1:12" ht="55.5" customHeight="1" thickBot="1" x14ac:dyDescent="0.25">
      <c r="A9" s="9">
        <v>2</v>
      </c>
      <c r="B9" s="30" t="s">
        <v>25</v>
      </c>
      <c r="C9" s="11" t="s">
        <v>19</v>
      </c>
      <c r="D9" s="25">
        <v>9</v>
      </c>
      <c r="E9" s="33">
        <v>5900</v>
      </c>
      <c r="F9" s="34">
        <v>6050</v>
      </c>
      <c r="G9" s="34">
        <v>6000</v>
      </c>
      <c r="H9" s="35">
        <f>ROUND(AVERAGE(E9,F9,G9),2)</f>
        <v>5983.33</v>
      </c>
      <c r="I9" s="18">
        <f t="shared" si="0"/>
        <v>76.376261582597337</v>
      </c>
      <c r="J9" s="18">
        <f t="shared" si="1"/>
        <v>1.2764841916223464</v>
      </c>
      <c r="K9" s="19">
        <f>H9*D9</f>
        <v>53849.97</v>
      </c>
      <c r="L9" s="33">
        <v>53100</v>
      </c>
    </row>
    <row r="10" spans="1:12" s="26" customFormat="1" ht="94.5" customHeight="1" thickBot="1" x14ac:dyDescent="0.3">
      <c r="A10" s="9">
        <v>3</v>
      </c>
      <c r="B10" s="30" t="s">
        <v>26</v>
      </c>
      <c r="C10" s="11" t="s">
        <v>19</v>
      </c>
      <c r="D10" s="25">
        <v>2</v>
      </c>
      <c r="E10" s="33">
        <v>16600</v>
      </c>
      <c r="F10" s="34">
        <v>16850</v>
      </c>
      <c r="G10" s="34">
        <v>16800</v>
      </c>
      <c r="H10" s="35">
        <f>ROUND(AVERAGE(E10,F10,G10),2)</f>
        <v>16750</v>
      </c>
      <c r="I10" s="18">
        <f t="shared" ref="I10" si="2">STDEV(E10:G10)</f>
        <v>132.28756555322954</v>
      </c>
      <c r="J10" s="18">
        <f t="shared" ref="J10" si="3">I10/H10*100</f>
        <v>0.78977651076554944</v>
      </c>
      <c r="K10" s="19">
        <f>H10*D10</f>
        <v>33500</v>
      </c>
      <c r="L10" s="19">
        <v>33200</v>
      </c>
    </row>
    <row r="11" spans="1:12" x14ac:dyDescent="0.2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32"/>
      <c r="L11" s="19">
        <v>239300</v>
      </c>
    </row>
    <row r="12" spans="1:12" ht="24" customHeight="1" x14ac:dyDescent="0.2">
      <c r="A12" s="47"/>
      <c r="B12" s="47"/>
      <c r="C12" s="47"/>
      <c r="D12" s="47"/>
      <c r="E12" s="47"/>
      <c r="F12" s="47"/>
      <c r="G12" s="47"/>
      <c r="H12" s="15"/>
      <c r="I12" s="16"/>
      <c r="J12" s="22"/>
      <c r="K12" s="22"/>
      <c r="L12" s="16"/>
    </row>
    <row r="13" spans="1:12" x14ac:dyDescent="0.2">
      <c r="A13" s="39"/>
      <c r="B13" s="39"/>
      <c r="C13" s="39"/>
      <c r="D13" s="39"/>
      <c r="E13" s="39"/>
      <c r="F13" s="39"/>
      <c r="G13" s="39"/>
      <c r="H13" s="28"/>
      <c r="I13" s="16"/>
      <c r="J13" s="27"/>
      <c r="K13" s="27"/>
      <c r="L13" s="27"/>
    </row>
    <row r="14" spans="1:12" ht="48" x14ac:dyDescent="0.2">
      <c r="B14" s="31" t="s">
        <v>17</v>
      </c>
      <c r="C14" s="26"/>
      <c r="D14" s="26" t="s">
        <v>18</v>
      </c>
    </row>
    <row r="15" spans="1:12" ht="24" x14ac:dyDescent="0.2">
      <c r="B15" s="31" t="s">
        <v>16</v>
      </c>
      <c r="C15" s="26"/>
      <c r="D15" s="26" t="s">
        <v>15</v>
      </c>
    </row>
  </sheetData>
  <sheetProtection deleteColumns="0"/>
  <mergeCells count="14">
    <mergeCell ref="A13:G13"/>
    <mergeCell ref="A1:L1"/>
    <mergeCell ref="A3:B3"/>
    <mergeCell ref="C3:L3"/>
    <mergeCell ref="A4:L4"/>
    <mergeCell ref="A12:G12"/>
    <mergeCell ref="H5:J5"/>
    <mergeCell ref="A11:J11"/>
    <mergeCell ref="A5:A6"/>
    <mergeCell ref="B5:B6"/>
    <mergeCell ref="C5:C6"/>
    <mergeCell ref="D5:D6"/>
    <mergeCell ref="E5:G5"/>
    <mergeCell ref="L5:L6"/>
  </mergeCells>
  <pageMargins left="0.25" right="0.25" top="0.75" bottom="0.75" header="0.3" footer="0.3"/>
  <pageSetup paperSize="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2026-05-06T11:07:22Z</dcterms:modified>
</cp:coreProperties>
</file>