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19320" windowHeight="12645"/>
  </bookViews>
  <sheets>
    <sheet name="лист1" sheetId="2" r:id="rId1"/>
  </sheets>
  <calcPr calcId="152511"/>
</workbook>
</file>

<file path=xl/calcChain.xml><?xml version="1.0" encoding="utf-8"?>
<calcChain xmlns="http://schemas.openxmlformats.org/spreadsheetml/2006/main">
  <c r="P12" i="2" l="1"/>
  <c r="P10" i="2"/>
  <c r="P11" i="2"/>
  <c r="O12" i="2"/>
  <c r="L11" i="2"/>
  <c r="L10" i="2"/>
  <c r="O10" i="2" s="1"/>
  <c r="M11" i="2" l="1"/>
  <c r="I11" i="2"/>
  <c r="O11" i="2" s="1"/>
  <c r="M10" i="2"/>
  <c r="I10" i="2"/>
  <c r="N10" i="2" l="1"/>
  <c r="N11" i="2"/>
</calcChain>
</file>

<file path=xl/sharedStrings.xml><?xml version="1.0" encoding="utf-8"?>
<sst xmlns="http://schemas.openxmlformats.org/spreadsheetml/2006/main" count="32" uniqueCount="32">
  <si>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</si>
  <si>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</si>
  <si>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</si>
  <si>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</si>
  <si>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</si>
  <si>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</si>
  <si>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</si>
  <si>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</si>
  <si>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</si>
  <si>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</si>
  <si>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</si>
  <si>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</si>
  <si>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</si>
  <si>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</si>
  <si>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</si>
  <si>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</si>
  <si>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</si>
  <si>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</si>
  <si>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</si>
  <si>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</si>
  <si>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</si>
  <si>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</si>
  <si>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</si>
  <si>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</si>
  <si>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</si>
  <si>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>О.М. Исаенко</t>
  </si>
  <si>
    <t xml:space="preserve">  </t>
  </si>
  <si>
    <t>Мониторинг провел
Контрактный управляющий</t>
  </si>
  <si>
    <t>Выполнение ремонтных работ комплексных систем обеспечения безопасности в здании ГБОУ школа №104 имени М.С. Харченко Выборгского района Санкт-Петербурга в 2026 году</t>
  </si>
  <si>
    <t>Замена прибора приемно-контрольного управления серия. R3-Рубеж-2ОП для системы АПС</t>
  </si>
  <si>
    <t>Замена блока вызова домофона ELTIS DP1-CC7 в системе СКУД</t>
  </si>
  <si>
    <t>КП по наименьшему КП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</si>
</sst>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8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/>
    <xf numFmtId="4" fontId="0" fillId="0" borderId="0" xfId="0" applyNumberFormat="1"/>
    <xf numFmtId="4" fontId="5" fillId="2" borderId="1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11" fillId="0" borderId="8" xfId="0" applyNumberFormat="1" applyFont="1" applyBorder="1"/>
    <xf numFmtId="4" fontId="10" fillId="0" borderId="0" xfId="0" applyNumberFormat="1" applyFont="1"/>
    <xf numFmtId="0" fontId="12" fillId="0" borderId="0" xfId="0" applyFont="1"/>
    <xf numFmtId="0" fontId="1" fillId="0" borderId="0" xfId="0" applyFont="1" applyAlignment="1">
      <alignment vertical="center" wrapText="1"/>
    </xf>
    <xf numFmtId="4" fontId="13" fillId="0" borderId="0" xfId="0" applyNumberFormat="1" applyFont="1"/>
    <xf numFmtId="4" fontId="5" fillId="0" borderId="0" xfId="0" applyNumberFormat="1" applyFont="1" applyAlignment="1">
      <alignment vertical="center" wrapText="1"/>
    </xf>
    <xf numFmtId="4" fontId="5" fillId="0" borderId="0" xfId="0" applyNumberFormat="1" applyFont="1"/>
    <xf numFmtId="0" fontId="14" fillId="0" borderId="2" xfId="0" applyFont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4" fontId="12" fillId="0" borderId="0" xfId="0" applyNumberFormat="1" applyFont="1"/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 wrapText="1"/>
    </xf>
    <xf numFmtId="4" fontId="16" fillId="0" borderId="7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7</xdr:row>
      <xdr:rowOff>152400</xdr:rowOff>
    </xdr:from>
    <xdr:to>
      <xdr:col>8</xdr:col>
      <xdr:colOff>752475</xdr:colOff>
      <xdr:row>7</xdr:row>
      <xdr:rowOff>857250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57150</xdr:colOff>
      <xdr:row>7</xdr:row>
      <xdr:rowOff>276225</xdr:rowOff>
    </xdr:from>
    <xdr:to>
      <xdr:col>14</xdr:col>
      <xdr:colOff>1000125</xdr:colOff>
      <xdr:row>7</xdr:row>
      <xdr:rowOff>733425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990725"/>
          <a:ext cx="9429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7</xdr:row>
      <xdr:rowOff>438150</xdr:rowOff>
    </xdr:from>
    <xdr:to>
      <xdr:col>12</xdr:col>
      <xdr:colOff>771525</xdr:colOff>
      <xdr:row>7</xdr:row>
      <xdr:rowOff>857250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7</xdr:row>
      <xdr:rowOff>609601</xdr:rowOff>
    </xdr:from>
    <xdr:to>
      <xdr:col>13</xdr:col>
      <xdr:colOff>1009650</xdr:colOff>
      <xdr:row>7</xdr:row>
      <xdr:rowOff>781051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324101"/>
          <a:ext cx="9429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8</xdr:row>
      <xdr:rowOff>104775</xdr:rowOff>
    </xdr:from>
    <xdr:to>
      <xdr:col>11</xdr:col>
      <xdr:colOff>542925</xdr:colOff>
      <xdr:row>8</xdr:row>
      <xdr:rowOff>457200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38100</xdr:colOff>
      <xdr:row>6</xdr:row>
      <xdr:rowOff>28575</xdr:rowOff>
    </xdr:from>
    <xdr:to>
      <xdr:col>14</xdr:col>
      <xdr:colOff>514350</xdr:colOff>
      <xdr:row>7</xdr:row>
      <xdr:rowOff>438150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142875</xdr:colOff>
      <xdr:row>11</xdr:row>
      <xdr:rowOff>38100</xdr:rowOff>
    </xdr:from>
    <xdr:to>
      <xdr:col>13</xdr:col>
      <xdr:colOff>962025</xdr:colOff>
      <xdr:row>13</xdr:row>
      <xdr:rowOff>66675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4861560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"/>
  <sheetViews>
    <sheetView tabSelected="1" zoomScaleNormal="100" workbookViewId="0">
      <selection activeCell="K22" sqref="K22"/>
    </sheetView>
  </sheetViews>
  <sheetFormatPr defaultRowHeight="15" x14ac:dyDescent="0.25"/>
  <cols>
    <col min="1" max="1" width="8.28515625" customWidth="1"/>
    <col min="2" max="2" width="25.42578125" customWidth="1"/>
    <col min="3" max="3" width="32.140625" style="24" customWidth="1"/>
    <col min="4" max="4" width="10.42578125" style="26" customWidth="1"/>
    <col min="5" max="5" width="10.5703125" style="19" customWidth="1"/>
    <col min="6" max="6" width="11" style="19" customWidth="1"/>
    <col min="7" max="7" width="3" customWidth="1"/>
    <col min="8" max="8" width="3.28515625" customWidth="1"/>
    <col min="9" max="9" width="12.5703125" customWidth="1"/>
    <col min="10" max="10" width="10" bestFit="1" customWidth="1"/>
    <col min="12" max="12" width="12.42578125" customWidth="1"/>
    <col min="13" max="13" width="12.5703125" customWidth="1"/>
    <col min="14" max="14" width="16.5703125" customWidth="1"/>
    <col min="15" max="15" width="16" customWidth="1"/>
    <col min="16" max="16" width="13.7109375" style="19" customWidth="1"/>
    <col min="17" max="17" width="12" style="19" customWidth="1"/>
    <col min="18" max="18" width="11.42578125" style="19" bestFit="1" customWidth="1"/>
    <col min="19" max="19" width="9.28515625" style="19" bestFit="1" customWidth="1"/>
    <col min="20" max="20" width="11.85546875" style="19" customWidth="1"/>
    <col min="21" max="21" width="9.28515625" style="19" bestFit="1" customWidth="1"/>
    <col min="22" max="22" width="11.42578125" style="19" bestFit="1" customWidth="1"/>
  </cols>
  <sheetData>
    <row r="1" spans="1:16" x14ac:dyDescent="0.25">
      <c r="A1" t="s">
        <v>26</v>
      </c>
      <c r="M1" s="47" t="s">
        <v>0</v>
      </c>
      <c r="N1" s="47"/>
      <c r="O1" s="47"/>
    </row>
    <row r="2" spans="1:16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6" x14ac:dyDescent="0.25">
      <c r="A3" s="49" t="s">
        <v>2</v>
      </c>
      <c r="B3" s="49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6" ht="15.75" x14ac:dyDescent="0.2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6" ht="15.75" x14ac:dyDescent="0.25">
      <c r="A5" s="50" t="s">
        <v>4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6" x14ac:dyDescent="0.25">
      <c r="A6" s="1"/>
      <c r="B6" s="1"/>
      <c r="C6" s="25"/>
      <c r="D6" s="27"/>
      <c r="E6" s="2"/>
      <c r="F6" s="2"/>
      <c r="G6" s="1"/>
      <c r="H6" s="1"/>
      <c r="I6" s="1"/>
      <c r="J6" s="1"/>
      <c r="K6" s="1"/>
      <c r="L6" s="2"/>
      <c r="M6" s="1"/>
      <c r="N6" s="1"/>
      <c r="O6" s="2"/>
    </row>
    <row r="7" spans="1:16" ht="15" customHeight="1" x14ac:dyDescent="0.25">
      <c r="A7" s="40" t="s">
        <v>5</v>
      </c>
      <c r="B7" s="51" t="s">
        <v>6</v>
      </c>
      <c r="C7" s="52"/>
      <c r="D7" s="43" t="s">
        <v>7</v>
      </c>
      <c r="E7" s="44"/>
      <c r="F7" s="44"/>
      <c r="G7" s="44"/>
      <c r="H7" s="44"/>
      <c r="I7" s="45"/>
      <c r="J7" s="42" t="s">
        <v>8</v>
      </c>
      <c r="K7" s="42" t="s">
        <v>9</v>
      </c>
      <c r="L7" s="35" t="s">
        <v>10</v>
      </c>
      <c r="M7" s="35"/>
      <c r="N7" s="35"/>
      <c r="O7" s="15" t="s">
        <v>23</v>
      </c>
      <c r="P7" s="60" t="s">
        <v>31</v>
      </c>
    </row>
    <row r="8" spans="1:16" ht="76.5" x14ac:dyDescent="0.25">
      <c r="A8" s="41"/>
      <c r="B8" s="53"/>
      <c r="C8" s="54"/>
      <c r="D8" s="20" t="s">
        <v>11</v>
      </c>
      <c r="E8" s="20" t="s">
        <v>12</v>
      </c>
      <c r="F8" s="20" t="s">
        <v>13</v>
      </c>
      <c r="G8" s="17" t="s">
        <v>14</v>
      </c>
      <c r="H8" s="17" t="s">
        <v>15</v>
      </c>
      <c r="I8" s="3"/>
      <c r="J8" s="46"/>
      <c r="K8" s="46"/>
      <c r="L8" s="4" t="s">
        <v>16</v>
      </c>
      <c r="M8" s="5" t="s">
        <v>17</v>
      </c>
      <c r="N8" s="5" t="s">
        <v>18</v>
      </c>
      <c r="O8" s="14"/>
      <c r="P8" s="61"/>
    </row>
    <row r="9" spans="1:16" ht="54" x14ac:dyDescent="0.25">
      <c r="A9" s="6">
        <v>1</v>
      </c>
      <c r="B9" s="56">
        <v>2</v>
      </c>
      <c r="C9" s="57"/>
      <c r="D9" s="30">
        <v>3</v>
      </c>
      <c r="E9" s="30">
        <v>4</v>
      </c>
      <c r="F9" s="30">
        <v>5</v>
      </c>
      <c r="G9" s="6">
        <v>6</v>
      </c>
      <c r="H9" s="6">
        <v>7</v>
      </c>
      <c r="I9" s="6" t="s">
        <v>19</v>
      </c>
      <c r="J9" s="6">
        <v>9</v>
      </c>
      <c r="K9" s="6" t="s">
        <v>20</v>
      </c>
      <c r="L9" s="7" t="s">
        <v>21</v>
      </c>
      <c r="M9" s="7">
        <v>12</v>
      </c>
      <c r="N9" s="7">
        <v>13</v>
      </c>
      <c r="O9" s="6" t="s">
        <v>24</v>
      </c>
      <c r="P9" s="59">
        <v>15</v>
      </c>
    </row>
    <row r="10" spans="1:16" ht="65.25" customHeight="1" x14ac:dyDescent="0.25">
      <c r="A10" s="55">
        <v>1</v>
      </c>
      <c r="B10" s="55" t="s">
        <v>28</v>
      </c>
      <c r="C10" s="32" t="s">
        <v>29</v>
      </c>
      <c r="D10" s="31">
        <v>62250</v>
      </c>
      <c r="E10" s="21">
        <v>62300</v>
      </c>
      <c r="F10" s="21">
        <v>62350</v>
      </c>
      <c r="G10" s="6"/>
      <c r="H10" s="6"/>
      <c r="I10" s="34">
        <f t="shared" ref="I10:I11" si="0">D10+E10+F10+G10+H10</f>
        <v>186900</v>
      </c>
      <c r="J10" s="29">
        <v>1</v>
      </c>
      <c r="K10" s="6">
        <v>3</v>
      </c>
      <c r="L10" s="8">
        <f>I10/K10</f>
        <v>62300</v>
      </c>
      <c r="M10" s="8">
        <f t="shared" ref="M10:M11" si="1">STDEV(D10:H10)</f>
        <v>50</v>
      </c>
      <c r="N10" s="9">
        <f t="shared" ref="N10:N11" si="2">M10/L10</f>
        <v>8.0256821829855537E-4</v>
      </c>
      <c r="O10" s="10">
        <f>L10*J10</f>
        <v>62300</v>
      </c>
      <c r="P10" s="62">
        <f>D10*1</f>
        <v>62250</v>
      </c>
    </row>
    <row r="11" spans="1:16" ht="54" customHeight="1" x14ac:dyDescent="0.25">
      <c r="A11" s="58"/>
      <c r="B11" s="58"/>
      <c r="C11" s="32" t="s">
        <v>30</v>
      </c>
      <c r="D11" s="31">
        <v>13050</v>
      </c>
      <c r="E11" s="21">
        <v>13100</v>
      </c>
      <c r="F11" s="21">
        <v>13250</v>
      </c>
      <c r="G11" s="6"/>
      <c r="H11" s="6"/>
      <c r="I11" s="34">
        <f t="shared" si="0"/>
        <v>39400</v>
      </c>
      <c r="J11" s="29">
        <v>1</v>
      </c>
      <c r="K11" s="6">
        <v>3</v>
      </c>
      <c r="L11" s="8">
        <f>I11/K11</f>
        <v>13133.333333333334</v>
      </c>
      <c r="M11" s="8">
        <f t="shared" si="1"/>
        <v>104.08329997330664</v>
      </c>
      <c r="N11" s="9">
        <f t="shared" si="2"/>
        <v>7.9251243634497429E-3</v>
      </c>
      <c r="O11" s="10">
        <f>L11*J11</f>
        <v>13133.333333333334</v>
      </c>
      <c r="P11" s="62">
        <f>D11*1</f>
        <v>13050</v>
      </c>
    </row>
    <row r="12" spans="1:16" ht="15.75" x14ac:dyDescent="0.25">
      <c r="A12" s="36" t="s">
        <v>22</v>
      </c>
      <c r="B12" s="37"/>
      <c r="C12" s="37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11"/>
      <c r="O12" s="12">
        <f>SUM(O10:O11)</f>
        <v>75433.333333333328</v>
      </c>
      <c r="P12" s="63">
        <f>SUM(P10:P11)</f>
        <v>75300</v>
      </c>
    </row>
    <row r="13" spans="1:16" x14ac:dyDescent="0.25">
      <c r="A13" s="1"/>
      <c r="B13" s="1"/>
      <c r="C13" s="25"/>
      <c r="D13" s="27"/>
      <c r="E13" s="2"/>
      <c r="F13" s="2"/>
      <c r="G13" s="1"/>
      <c r="H13" s="1"/>
      <c r="I13" s="1"/>
      <c r="J13" s="1"/>
      <c r="K13" s="1"/>
      <c r="L13" s="2"/>
      <c r="M13" s="1"/>
      <c r="N13" s="1"/>
      <c r="O13" s="2"/>
    </row>
    <row r="14" spans="1:16" ht="38.25" customHeight="1" x14ac:dyDescent="0.25">
      <c r="A14" s="39" t="s">
        <v>27</v>
      </c>
      <c r="B14" s="39"/>
      <c r="C14" s="39"/>
      <c r="D14" s="39"/>
      <c r="E14" s="39"/>
      <c r="F14" s="22"/>
      <c r="G14" s="16"/>
      <c r="H14" s="16"/>
      <c r="I14" s="18" t="s">
        <v>25</v>
      </c>
      <c r="J14" s="13"/>
      <c r="K14" s="13"/>
      <c r="L14" s="13"/>
      <c r="M14" s="13"/>
    </row>
    <row r="15" spans="1:16" x14ac:dyDescent="0.25">
      <c r="A15" s="13"/>
      <c r="B15" s="13"/>
      <c r="C15" s="18"/>
      <c r="D15" s="28"/>
      <c r="E15" s="23"/>
      <c r="F15" s="23"/>
      <c r="G15" s="13"/>
      <c r="H15" s="13"/>
      <c r="I15" s="13"/>
      <c r="J15" s="13"/>
      <c r="K15" s="13"/>
      <c r="L15" s="13"/>
      <c r="M15" s="13"/>
    </row>
    <row r="19" spans="3:14" x14ac:dyDescent="0.25">
      <c r="C19" s="33"/>
      <c r="G19" s="19"/>
      <c r="H19" s="19"/>
      <c r="I19" s="19"/>
      <c r="J19" s="19"/>
      <c r="K19" s="19"/>
      <c r="L19" s="19"/>
      <c r="M19" s="19"/>
      <c r="N19" s="19"/>
    </row>
    <row r="20" spans="3:14" x14ac:dyDescent="0.25">
      <c r="C20" s="33"/>
      <c r="G20" s="19"/>
      <c r="H20" s="19"/>
      <c r="I20" s="19"/>
      <c r="J20" s="19"/>
      <c r="K20" s="19"/>
      <c r="L20" s="19"/>
      <c r="M20" s="19"/>
      <c r="N20" s="19"/>
    </row>
  </sheetData>
  <mergeCells count="17">
    <mergeCell ref="P7:P8"/>
    <mergeCell ref="A14:E14"/>
    <mergeCell ref="M1:O1"/>
    <mergeCell ref="A2:O2"/>
    <mergeCell ref="A3:O3"/>
    <mergeCell ref="A4:O4"/>
    <mergeCell ref="A5:O5"/>
    <mergeCell ref="L7:N7"/>
    <mergeCell ref="A12:M12"/>
    <mergeCell ref="A7:A8"/>
    <mergeCell ref="D7:I7"/>
    <mergeCell ref="J7:J8"/>
    <mergeCell ref="K7:K8"/>
    <mergeCell ref="B7:C8"/>
    <mergeCell ref="B9:C9"/>
    <mergeCell ref="A10:A11"/>
    <mergeCell ref="B10:B11"/>
  </mergeCells>
  <pageMargins left="0.25" right="0.25" top="0.75" bottom="0.75" header="0.3" footer="0.3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2026-05-14T13:18:08Z</dcterms:modified>
</cp:coreProperties>
</file>