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13 дс 2026\+ Ростелеком\"/>
    </mc:Choice>
  </mc:AlternateContent>
  <xr:revisionPtr revIDLastSave="0" documentId="13_ncr:1_{C9390D49-0176-4F1B-BCFA-1F7CB54C4DCC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definedNames>
    <definedName name="_xlnm.Print_Area" localSheetId="0">Лист1!$A$1:$N$14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J13" i="1" l="1"/>
  <c r="I13" i="1"/>
  <c r="N13" i="1" s="1"/>
  <c r="J12" i="1"/>
  <c r="I12" i="1"/>
  <c r="K12" i="1" s="1"/>
  <c r="M12" i="1" s="1"/>
  <c r="J11" i="1"/>
  <c r="I11" i="1"/>
  <c r="K11" i="1" s="1"/>
  <c r="M11" i="1" s="1"/>
  <c r="J10" i="1"/>
  <c r="I10" i="1"/>
  <c r="K10" i="1" s="1"/>
  <c r="M10" i="1" s="1"/>
  <c r="J9" i="1"/>
  <c r="I9" i="1"/>
  <c r="K9" i="1" s="1"/>
  <c r="M9" i="1" s="1"/>
  <c r="J8" i="1"/>
  <c r="I8" i="1"/>
  <c r="N8" i="1" s="1"/>
  <c r="N11" i="1" l="1"/>
  <c r="N12" i="1"/>
  <c r="N10" i="1"/>
  <c r="K8" i="1"/>
  <c r="N9" i="1"/>
  <c r="N14" i="1" s="1"/>
  <c r="K13" i="1"/>
  <c r="M13" i="1" s="1"/>
  <c r="K14" i="1" l="1"/>
  <c r="M8" i="1"/>
  <c r="M14" i="1" s="1"/>
</calcChain>
</file>

<file path=xl/sharedStrings.xml><?xml version="1.0" encoding="utf-8"?>
<sst xmlns="http://schemas.openxmlformats.org/spreadsheetml/2006/main" count="42" uniqueCount="25">
  <si>
    <t>№ п/п</t>
  </si>
  <si>
    <t>Наименование услуги</t>
  </si>
  <si>
    <t>Количество  услуг</t>
  </si>
  <si>
    <t>Цена (тариф) за единицу услуги без налога</t>
  </si>
  <si>
    <t>Количество месяцев</t>
  </si>
  <si>
    <t>Период предоставления услуги</t>
  </si>
  <si>
    <t xml:space="preserve">Единица измерения </t>
  </si>
  <si>
    <t>Количество услуг за действующий период</t>
  </si>
  <si>
    <t>Цена (тариф) за единицу услуги с налогом</t>
  </si>
  <si>
    <t>Стоимость услуг без налога - всего</t>
  </si>
  <si>
    <t>Налоговая ставка</t>
  </si>
  <si>
    <t>Сумма налога</t>
  </si>
  <si>
    <t>Стоимость услуг с налогом - всего</t>
  </si>
  <si>
    <t>код</t>
  </si>
  <si>
    <t>условное обозначение (национальное)</t>
  </si>
  <si>
    <t>Местные соединения (безлимитный)</t>
  </si>
  <si>
    <t>01.01.2026-28.02.2026</t>
  </si>
  <si>
    <t>876</t>
  </si>
  <si>
    <t>условная единица</t>
  </si>
  <si>
    <t>Предоставление абонентской линии</t>
  </si>
  <si>
    <t>01.03.2026-31.12.2026</t>
  </si>
  <si>
    <t>Прочие услуги связи</t>
  </si>
  <si>
    <t>ВСЕГО по услугам</t>
  </si>
  <si>
    <t>РАСЧЕТ НМЦК</t>
  </si>
  <si>
    <t>Метод: тарифный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</si>
</sst>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 Cyr"/>
      <charset val="1"/>
    </font>
    <font>
      <sz val="12"/>
      <name val="Times New Roman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b/>
      <sz val="9"/>
      <name val="Times New Roman"/>
      <charset val="1"/>
    </font>
    <font>
      <b/>
      <sz val="12"/>
      <name val="Times New Roman"/>
      <charset val="1"/>
    </font>
    <font>
      <b/>
      <sz val="7"/>
      <name val="Times New Roman"/>
      <charset val="1"/>
    </font>
    <font>
      <sz val="9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1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0" fillId="0" borderId="0" xfId="0" applyAlignment="1" applyProtection="1"/>
    <xf numFmtId="0" fontId="1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9" fontId="7" fillId="0" borderId="1" xfId="0" applyNumberFormat="1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vertical="center" wrapText="1"/>
    </xf>
    <xf numFmtId="4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 wrapText="1"/>
    </xf>
    <xf numFmtId="0" fontId="2" fillId="0" borderId="0" xfId="0" applyFont="1" applyBorder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8565"/>
  <sheetViews>
    <sheetView tabSelected="1" zoomScaleNormal="100" workbookViewId="0">
      <selection activeCell="Q9" sqref="Q9"/>
    </sheetView>
  </sheetViews>
  <sheetFormatPr defaultColWidth="9" defaultRowHeight="15.75" customHeight="1"/>
  <cols>
    <col min="1" max="1" width="3.6640625" style="5" customWidth="1"/>
    <col min="2" max="2" width="29" style="6" customWidth="1"/>
    <col min="3" max="3" width="7.88671875" style="6" customWidth="1"/>
    <col min="4" max="4" width="8.21875" style="6" customWidth="1"/>
    <col min="5" max="5" width="7.88671875" style="6" customWidth="1"/>
    <col min="6" max="6" width="8.77734375" style="6" customWidth="1"/>
    <col min="7" max="7" width="8.5546875" style="6" customWidth="1"/>
    <col min="8" max="8" width="10.33203125" style="6" customWidth="1"/>
    <col min="9" max="9" width="9.33203125" style="6" customWidth="1"/>
    <col min="10" max="10" width="8.5546875" style="6" customWidth="1"/>
    <col min="11" max="11" width="9.88671875" style="6" customWidth="1"/>
    <col min="12" max="13" width="8.5546875" style="6" customWidth="1"/>
    <col min="14" max="14" width="10.109375" style="6" customWidth="1"/>
  </cols>
  <sheetData>
    <row r="1" spans="1:14" ht="13.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5.75" customHeight="1">
      <c r="A2" s="4" t="s">
        <v>23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75" customHeight="1">
      <c r="A3" s="3" t="s">
        <v>24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3.5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24" customFormat="1" ht="63" customHeight="1">
      <c r="A5" s="22" t="s">
        <v>0</v>
      </c>
      <c r="B5" s="22" t="s">
        <v>1</v>
      </c>
      <c r="C5" s="23" t="s">
        <v>2</v>
      </c>
      <c r="D5" s="23" t="s">
        <v>3</v>
      </c>
      <c r="E5" s="23" t="s">
        <v>4</v>
      </c>
      <c r="F5" s="23" t="s">
        <v>5</v>
      </c>
      <c r="G5" s="23" t="s">
        <v>6</v>
      </c>
      <c r="H5" s="23"/>
      <c r="I5" s="23" t="s">
        <v>7</v>
      </c>
      <c r="J5" s="23" t="s">
        <v>8</v>
      </c>
      <c r="K5" s="23" t="s">
        <v>9</v>
      </c>
      <c r="L5" s="23" t="s">
        <v>10</v>
      </c>
      <c r="M5" s="23" t="s">
        <v>11</v>
      </c>
      <c r="N5" s="23" t="s">
        <v>12</v>
      </c>
    </row>
    <row r="6" spans="1:14" s="24" customFormat="1" ht="35.25" customHeight="1">
      <c r="A6" s="22"/>
      <c r="B6" s="22"/>
      <c r="C6" s="23"/>
      <c r="D6" s="23"/>
      <c r="E6" s="23"/>
      <c r="F6" s="23"/>
      <c r="G6" s="25" t="s">
        <v>13</v>
      </c>
      <c r="H6" s="25" t="s">
        <v>14</v>
      </c>
      <c r="I6" s="23"/>
      <c r="J6" s="23"/>
      <c r="K6" s="23"/>
      <c r="L6" s="23"/>
      <c r="M6" s="23"/>
      <c r="N6" s="23"/>
    </row>
    <row r="7" spans="1:14" s="24" customFormat="1" ht="9.75" customHeight="1">
      <c r="A7" s="26">
        <v>1</v>
      </c>
      <c r="B7" s="26">
        <v>2</v>
      </c>
      <c r="C7" s="26">
        <v>3</v>
      </c>
      <c r="D7" s="26">
        <v>4</v>
      </c>
      <c r="E7" s="26">
        <v>5</v>
      </c>
      <c r="F7" s="26">
        <v>6</v>
      </c>
      <c r="G7" s="26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  <c r="M7" s="26">
        <v>13</v>
      </c>
      <c r="N7" s="26">
        <v>14</v>
      </c>
    </row>
    <row r="8" spans="1:14" ht="30" customHeight="1">
      <c r="A8" s="9">
        <v>1</v>
      </c>
      <c r="B8" s="10" t="s">
        <v>15</v>
      </c>
      <c r="C8" s="11">
        <v>3</v>
      </c>
      <c r="D8" s="12">
        <v>499</v>
      </c>
      <c r="E8" s="13">
        <v>2</v>
      </c>
      <c r="F8" s="9" t="s">
        <v>16</v>
      </c>
      <c r="G8" s="14" t="s">
        <v>17</v>
      </c>
      <c r="H8" s="9" t="s">
        <v>18</v>
      </c>
      <c r="I8" s="15">
        <f t="shared" ref="I8:I13" si="0">C8*E8</f>
        <v>6</v>
      </c>
      <c r="J8" s="12">
        <f t="shared" ref="J8:J13" si="1">D8*1.22</f>
        <v>608.78</v>
      </c>
      <c r="K8" s="12">
        <f t="shared" ref="K8:K13" si="2">ROUND(I8*D8, 2)</f>
        <v>2994</v>
      </c>
      <c r="L8" s="16">
        <v>0.22</v>
      </c>
      <c r="M8" s="12">
        <f t="shared" ref="M8:M13" si="3">ROUND(K8*22/100, 2)</f>
        <v>658.68</v>
      </c>
      <c r="N8" s="12">
        <f t="shared" ref="N8:N13" si="4">ROUND(I8*J8, 2)</f>
        <v>3652.68</v>
      </c>
    </row>
    <row r="9" spans="1:14" ht="30" customHeight="1">
      <c r="A9" s="9">
        <v>2</v>
      </c>
      <c r="B9" s="17" t="s">
        <v>19</v>
      </c>
      <c r="C9" s="11">
        <v>3</v>
      </c>
      <c r="D9" s="12">
        <v>293</v>
      </c>
      <c r="E9" s="13">
        <v>2</v>
      </c>
      <c r="F9" s="9" t="s">
        <v>16</v>
      </c>
      <c r="G9" s="14" t="s">
        <v>17</v>
      </c>
      <c r="H9" s="9" t="s">
        <v>18</v>
      </c>
      <c r="I9" s="15">
        <f t="shared" si="0"/>
        <v>6</v>
      </c>
      <c r="J9" s="12">
        <f t="shared" si="1"/>
        <v>357.46</v>
      </c>
      <c r="K9" s="12">
        <f t="shared" si="2"/>
        <v>1758</v>
      </c>
      <c r="L9" s="16">
        <v>0.22</v>
      </c>
      <c r="M9" s="12">
        <f t="shared" si="3"/>
        <v>386.76</v>
      </c>
      <c r="N9" s="12">
        <f t="shared" si="4"/>
        <v>2144.7600000000002</v>
      </c>
    </row>
    <row r="10" spans="1:14" ht="30" customHeight="1">
      <c r="A10" s="9">
        <v>3</v>
      </c>
      <c r="B10" s="17" t="s">
        <v>15</v>
      </c>
      <c r="C10" s="11">
        <v>3</v>
      </c>
      <c r="D10" s="12">
        <v>518</v>
      </c>
      <c r="E10" s="13">
        <v>10</v>
      </c>
      <c r="F10" s="9" t="s">
        <v>20</v>
      </c>
      <c r="G10" s="14" t="s">
        <v>17</v>
      </c>
      <c r="H10" s="9" t="s">
        <v>18</v>
      </c>
      <c r="I10" s="15">
        <f t="shared" si="0"/>
        <v>30</v>
      </c>
      <c r="J10" s="12">
        <f t="shared" si="1"/>
        <v>631.96</v>
      </c>
      <c r="K10" s="12">
        <f t="shared" si="2"/>
        <v>15540</v>
      </c>
      <c r="L10" s="16">
        <v>0.22</v>
      </c>
      <c r="M10" s="12">
        <f t="shared" si="3"/>
        <v>3418.8</v>
      </c>
      <c r="N10" s="12">
        <f t="shared" si="4"/>
        <v>18958.8</v>
      </c>
    </row>
    <row r="11" spans="1:14" ht="30" customHeight="1">
      <c r="A11" s="9">
        <v>4</v>
      </c>
      <c r="B11" s="17" t="s">
        <v>19</v>
      </c>
      <c r="C11" s="11">
        <v>3</v>
      </c>
      <c r="D11" s="12">
        <v>304</v>
      </c>
      <c r="E11" s="13">
        <v>10</v>
      </c>
      <c r="F11" s="9" t="s">
        <v>20</v>
      </c>
      <c r="G11" s="14" t="s">
        <v>17</v>
      </c>
      <c r="H11" s="9" t="s">
        <v>18</v>
      </c>
      <c r="I11" s="15">
        <f t="shared" si="0"/>
        <v>30</v>
      </c>
      <c r="J11" s="12">
        <f t="shared" si="1"/>
        <v>370.88</v>
      </c>
      <c r="K11" s="12">
        <f t="shared" si="2"/>
        <v>9120</v>
      </c>
      <c r="L11" s="16">
        <v>0.22</v>
      </c>
      <c r="M11" s="12">
        <f t="shared" si="3"/>
        <v>2006.4</v>
      </c>
      <c r="N11" s="12">
        <f t="shared" si="4"/>
        <v>11126.4</v>
      </c>
    </row>
    <row r="12" spans="1:14" ht="30" customHeight="1">
      <c r="A12" s="9">
        <v>7</v>
      </c>
      <c r="B12" s="17" t="s">
        <v>21</v>
      </c>
      <c r="C12" s="11">
        <v>2</v>
      </c>
      <c r="D12" s="12">
        <v>63</v>
      </c>
      <c r="E12" s="13">
        <v>2</v>
      </c>
      <c r="F12" s="9" t="s">
        <v>16</v>
      </c>
      <c r="G12" s="14" t="s">
        <v>17</v>
      </c>
      <c r="H12" s="9" t="s">
        <v>18</v>
      </c>
      <c r="I12" s="15">
        <f t="shared" si="0"/>
        <v>4</v>
      </c>
      <c r="J12" s="12">
        <f t="shared" si="1"/>
        <v>76.86</v>
      </c>
      <c r="K12" s="12">
        <f t="shared" si="2"/>
        <v>252</v>
      </c>
      <c r="L12" s="16">
        <v>0.22</v>
      </c>
      <c r="M12" s="12">
        <f t="shared" si="3"/>
        <v>55.44</v>
      </c>
      <c r="N12" s="12">
        <f t="shared" si="4"/>
        <v>307.44</v>
      </c>
    </row>
    <row r="13" spans="1:14" ht="30" customHeight="1">
      <c r="A13" s="9">
        <v>8</v>
      </c>
      <c r="B13" s="17" t="s">
        <v>21</v>
      </c>
      <c r="C13" s="11">
        <v>2</v>
      </c>
      <c r="D13" s="12">
        <v>69</v>
      </c>
      <c r="E13" s="13">
        <v>10</v>
      </c>
      <c r="F13" s="9" t="s">
        <v>20</v>
      </c>
      <c r="G13" s="14" t="s">
        <v>17</v>
      </c>
      <c r="H13" s="9" t="s">
        <v>18</v>
      </c>
      <c r="I13" s="15">
        <f t="shared" si="0"/>
        <v>20</v>
      </c>
      <c r="J13" s="12">
        <f t="shared" si="1"/>
        <v>84.179999999999993</v>
      </c>
      <c r="K13" s="12">
        <f t="shared" si="2"/>
        <v>1380</v>
      </c>
      <c r="L13" s="16">
        <v>0.22</v>
      </c>
      <c r="M13" s="12">
        <f t="shared" si="3"/>
        <v>303.60000000000002</v>
      </c>
      <c r="N13" s="12">
        <f t="shared" si="4"/>
        <v>1683.6</v>
      </c>
    </row>
    <row r="14" spans="1:14" ht="22.5" customHeight="1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8">
        <f>K8+K9+K10+K11+K12+K13</f>
        <v>31044</v>
      </c>
      <c r="L14" s="19"/>
      <c r="M14" s="18">
        <f>M8+M9+M10+M11+M12+M13</f>
        <v>6829.6799999999994</v>
      </c>
      <c r="N14" s="18">
        <f>N8+N9+N10+N11+N12+N13</f>
        <v>37873.68</v>
      </c>
    </row>
    <row r="15" spans="1:14" ht="15.75" customHeight="1">
      <c r="B15" s="21"/>
      <c r="C15" s="21"/>
      <c r="D15" s="21"/>
      <c r="E15" s="21"/>
      <c r="F15" s="21"/>
      <c r="G15" s="21"/>
      <c r="H15" s="21"/>
      <c r="I15" s="21"/>
      <c r="J15" s="21"/>
      <c r="K15" s="20"/>
      <c r="L15" s="20"/>
      <c r="M15" s="20"/>
      <c r="N15" s="8"/>
    </row>
    <row r="16" spans="1:14" ht="14.25" customHeight="1"/>
    <row r="17" ht="39" customHeight="1"/>
    <row r="18" ht="18" customHeight="1"/>
    <row r="19" ht="15" customHeight="1"/>
    <row r="20" ht="17.25" customHeight="1"/>
    <row r="1048564" ht="12.75" customHeight="1"/>
    <row r="1048565" ht="12.75" customHeight="1"/>
  </sheetData>
  <mergeCells count="18">
    <mergeCell ref="B15:J15"/>
    <mergeCell ref="A14:J14"/>
    <mergeCell ref="A3:N3"/>
    <mergeCell ref="B4:N4"/>
    <mergeCell ref="A5:A6"/>
    <mergeCell ref="B5:B6"/>
    <mergeCell ref="C5:C6"/>
    <mergeCell ref="D5:D6"/>
    <mergeCell ref="E5:E6"/>
    <mergeCell ref="F5:F6"/>
    <mergeCell ref="G5:H5"/>
    <mergeCell ref="I5:I6"/>
    <mergeCell ref="J5:J6"/>
    <mergeCell ref="K5:K6"/>
    <mergeCell ref="L5:L6"/>
    <mergeCell ref="M5:M6"/>
    <mergeCell ref="N5:N6"/>
    <mergeCell ref="A2:N2"/>
  </mergeCells>
  <pageMargins left="0.51180555555555596" right="0.196527777777778" top="0.196527777777778" bottom="0.484027777777778" header="0.511811023622047" footer="0"/>
  <pageSetup paperSize="9" orientation="landscape" horizontalDpi="300" verticalDpi="300"/>
  <headerFooter>
    <oddFooter>&amp;L&amp;"Times New Roman,Обычный"&amp;8Исполнитель: Шульгин Евгений +7 991 028 13 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158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DC13</cp:lastModifiedBy>
  <cp:revision>10</cp:revision>
  <dcterms:created xsi:type="dcterms:W3CDTF">2025-12-25T12:29:20Z</dcterms:created>
  <dcterms:modified xsi:type="dcterms:W3CDTF">2026-05-14T08:26:10Z</dcterms:modified>
  <dc:language>ru-RU</dc:language>
</cp:coreProperties>
</file>