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<sst xmlns="http://schemas.openxmlformats.org/spreadsheetml/2006/main" count="25" uniqueCount="25">
  <si>
    <t xml:space="preserve">Обоснование начальной (максимальной) цены контракта Начальная (максимальная) цена контракта сформирована Заказчиком в соответствии с требованиями п.1 ч.1 ст. 22 Закона о Контрактной системе методом сопоставимых рыночных цен (анализа рынка)</t>
  </si>
  <si>
    <t xml:space="preserve">№ п/п</t>
  </si>
  <si>
    <t xml:space="preserve">Наименование работ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</si>
  <si>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</si>
  <si>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</si>
  <si>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</si>
  <si>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</si>
  <si>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</si>
  <si>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№358 от 28.04.2026г.)</t>
  </si>
  <si>
    <t xml:space="preserve">КП 2 (вход. № 359 от 28.04.2026г.)</t>
  </si>
  <si>
    <t xml:space="preserve">КП 3 (вход. № 360 от 28.04.2026г)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</si>
  <si>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</si>
  <si>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</si>
  <si>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</si>
  <si>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</si>
  <si>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</si>
  <si>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</si>
  <si>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</si>
  <si>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Аккумулятор</t>
  </si>
  <si>
    <t xml:space="preserve">шт.</t>
  </si>
  <si>
    <t xml:space="preserve">Итого:</t>
  </si>
  <si>
    <t xml:space="preserve">В результате проведённого расчёта Н(М)ЦК контракта составила: 37 088 рублей 00 копеек</t>
  </si>
  <si>
    <t xml:space="preserve">Тридцать семь тысяч восемьдесят восемь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</si>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</sst>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1206360</xdr:colOff>
      <xdr:row>2</xdr:row>
      <xdr:rowOff>1919520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1381760" y="2752920"/>
          <a:ext cx="958680" cy="347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414360</xdr:colOff>
      <xdr:row>2</xdr:row>
      <xdr:rowOff>1623960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1400840" y="2581200"/>
          <a:ext cx="147600" cy="223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813240</xdr:colOff>
      <xdr:row>2</xdr:row>
      <xdr:rowOff>1167120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10107360" y="2000520"/>
          <a:ext cx="792720" cy="347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867240</xdr:colOff>
      <xdr:row>2</xdr:row>
      <xdr:rowOff>1033920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9114840" y="1781640"/>
          <a:ext cx="852480" cy="433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414360</xdr:colOff>
      <xdr:row>2</xdr:row>
      <xdr:rowOff>1623960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1400840" y="2581200"/>
          <a:ext cx="147600" cy="2239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11" activeCellId="0" sqref="A1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52.09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6" t="s">
        <v>2</v>
      </c>
      <c r="C2" s="5" t="s">
        <v>3</v>
      </c>
      <c r="D2" s="7" t="s">
        <v>4</v>
      </c>
      <c r="E2" s="6" t="s">
        <v>5</v>
      </c>
      <c r="F2" s="6"/>
      <c r="G2" s="6"/>
      <c r="H2" s="8" t="s">
        <v>6</v>
      </c>
      <c r="I2" s="8"/>
      <c r="J2" s="8"/>
      <c r="K2" s="6" t="s">
        <v>7</v>
      </c>
      <c r="L2" s="6"/>
      <c r="M2" s="6"/>
      <c r="N2" s="6"/>
    </row>
    <row r="3" customFormat="false" ht="156.75" hidden="false" customHeight="true" outlineLevel="0" collapsed="false">
      <c r="A3" s="5"/>
      <c r="B3" s="6"/>
      <c r="C3" s="5"/>
      <c r="D3" s="7"/>
      <c r="E3" s="5" t="s">
        <v>8</v>
      </c>
      <c r="F3" s="5" t="s">
        <v>9</v>
      </c>
      <c r="G3" s="5" t="s">
        <v>10</v>
      </c>
      <c r="H3" s="6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0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16</v>
      </c>
      <c r="E4" s="15" t="n">
        <v>2318</v>
      </c>
      <c r="F4" s="15" t="n">
        <v>2440</v>
      </c>
      <c r="G4" s="15" t="n">
        <v>2501</v>
      </c>
      <c r="H4" s="16" t="n">
        <f aca="false">AVERAGEA(E4:G4)</f>
        <v>2419.66666666667</v>
      </c>
      <c r="I4" s="17" t="n">
        <f aca="false">SQRT(((SUM((POWER(G4-H4,2)),(POWER(F4-H4,2)),(POWER(E4-H4,2)))/(COLUMNS(E4:G4)-1))))</f>
        <v>93.1790391307688</v>
      </c>
      <c r="J4" s="18" t="n">
        <f aca="false">ROUND(I4/H4*100,2)</f>
        <v>3.85</v>
      </c>
      <c r="K4" s="19" t="n">
        <f aca="false">D4*H4</f>
        <v>38714.6666666667</v>
      </c>
      <c r="L4" s="19" t="n">
        <f aca="false">E4</f>
        <v>2318</v>
      </c>
      <c r="M4" s="19" t="n">
        <f aca="false">L4</f>
        <v>2318</v>
      </c>
      <c r="N4" s="19" t="n">
        <f aca="false">M4*D4</f>
        <v>37088</v>
      </c>
    </row>
    <row r="5" customFormat="false" ht="15" hidden="false" customHeight="true" outlineLevel="0" collapsed="false">
      <c r="A5" s="21" t="s">
        <v>20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37088</v>
      </c>
    </row>
    <row r="6" customFormat="false" ht="15" hidden="false" customHeight="false" outlineLevel="0" collapsed="false">
      <c r="A6" s="22" t="s">
        <v>21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22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68.3" hidden="false" customHeight="true" outlineLevel="0" collapsed="false">
      <c r="A9" s="28" t="s">
        <v>23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24</v>
      </c>
      <c r="B10" s="29"/>
    </row>
    <row r="11" customFormat="false" ht="15" hidden="false" customHeight="false" outlineLevel="0" collapsed="false">
      <c r="A11" s="29"/>
      <c r="B11" s="2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dcterms:modified xsi:type="dcterms:W3CDTF">2026-04-28T13:28:14Z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