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укета Ангелина\ГОУ 68\2026\ЭМ\остаток каб\"/>
    </mc:Choice>
  </mc:AlternateContent>
  <bookViews>
    <workbookView xWindow="0" yWindow="0" windowWidth="28800" windowHeight="12435"/>
  </bookViews>
  <sheets>
    <sheet name="Хоз.товары" sheetId="1" r:id="rId1"/>
  </sheets>
  <definedNames>
    <definedName name="_xlnm._FilterDatabase" localSheetId="0" hidden="1">Хоз.товары!$A$11:$O$40</definedName>
  </definedNames>
  <calcPr calcId="191029"/>
</workbook>
</file>

<file path=xl/calcChain.xml><?xml version="1.0" encoding="utf-8"?>
<calcChain xmlns="http://schemas.openxmlformats.org/spreadsheetml/2006/main">
  <c r="E12" i="1" l="1"/>
  <c r="N12" i="1" l="1"/>
  <c r="M12" i="1"/>
  <c r="F12" i="1"/>
  <c r="O12" i="1" l="1"/>
  <c r="F40" i="1" l="1"/>
  <c r="N13" i="1" l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M13" i="1" l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O35" i="1" l="1"/>
  <c r="O29" i="1"/>
  <c r="O27" i="1"/>
  <c r="O32" i="1"/>
  <c r="O26" i="1"/>
  <c r="O18" i="1"/>
  <c r="O21" i="1"/>
  <c r="O19" i="1"/>
  <c r="O17" i="1"/>
  <c r="O13" i="1"/>
  <c r="O24" i="1"/>
  <c r="O16" i="1"/>
  <c r="O33" i="1"/>
  <c r="O25" i="1"/>
  <c r="O30" i="1"/>
  <c r="O28" i="1"/>
  <c r="O23" i="1"/>
  <c r="O14" i="1"/>
  <c r="O31" i="1"/>
  <c r="O22" i="1"/>
  <c r="O20" i="1"/>
  <c r="O15" i="1"/>
  <c r="O34" i="1"/>
  <c r="M36" i="1"/>
  <c r="M37" i="1"/>
  <c r="M38" i="1"/>
  <c r="M39" i="1"/>
  <c r="O39" i="1" l="1"/>
  <c r="O38" i="1"/>
  <c r="O37" i="1"/>
  <c r="O36" i="1"/>
</calcChain>
</file>

<file path=xl/sharedStrings.xml><?xml version="1.0" encoding="utf-8"?>
<sst xmlns="http://schemas.openxmlformats.org/spreadsheetml/2006/main" count="31" uniqueCount="31">
  <si>
    <t>№ п/п</t>
  </si>
  <si>
    <t>Кол-во</t>
  </si>
  <si>
    <t>Цена, руб. в т.ч. НДС</t>
  </si>
  <si>
    <t>Сумма, руб. в т.ч. НДС</t>
  </si>
  <si>
    <t>Определение однородности совокупности значений выявленных цен</t>
  </si>
  <si>
    <t>Среднее квадратичное отклонение</t>
  </si>
  <si>
    <t>Среднее значение</t>
  </si>
  <si>
    <t>Коэффициент вариации</t>
  </si>
  <si>
    <t>Цена единицы товара, предложенная поставщиком (Исполнителем, подрядчиком), (руб., в т.ч. НДС)</t>
  </si>
  <si>
    <t>Поставщик 1</t>
  </si>
  <si>
    <t>Поставщик 3</t>
  </si>
  <si>
    <t>Наименование товара</t>
  </si>
  <si>
    <t>Ед. изм.</t>
  </si>
  <si>
    <t>Поставщик 2</t>
  </si>
  <si>
    <t>Поставщик 4</t>
  </si>
  <si>
    <t>Поставщик 5</t>
  </si>
  <si>
    <t>Итого начально-максимальная цена контракта с учетом нормативного метода и метода анализа рынка:</t>
  </si>
  <si>
    <t>Приложение № ___</t>
  </si>
  <si>
    <t>к договору № ___ от _______________</t>
  </si>
  <si>
    <t>Обоснование цены договора</t>
  </si>
  <si>
    <t>(указывается предмет договора)</t>
  </si>
  <si>
    <t>Обоснование и расчет начальной максимальной цены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</si>
  <si>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</si>
  <si>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 xml:space="preserve">Дата подготовки обоснования НМЦК:          </t>
  </si>
  <si>
    <t>(должность)</t>
  </si>
  <si>
    <t>(подпись/расшифровка подписи)</t>
  </si>
  <si>
    <t xml:space="preserve">                                      </t>
  </si>
  <si>
    <t>шт</t>
  </si>
  <si>
    <t xml:space="preserve">Цена за ед., руб. (нормативный метод) в соответствии с распоряжением 100-р  </t>
  </si>
  <si>
    <t>Мольберт/Этюдник художественный</t>
  </si>
  <si>
    <t xml:space="preserve">В соответствии с п. 7 пп. «б» Постановления Правительства РФ №1875, заказчиком проведён поиск информации о производителях товара с ОКПД2 32.99.53.130 в Государственной информационной системе промышленности (ГИСП). 
По результатам поиска установлен 1 производител с контактными данными, в адрес которого направлен запрос о предоставлении ценовой информации.
Так-же были направлены запросы о предоставлении ценовой информации посредством ЕИС. Ответы на запросы не поступили / информация отсутствует.
В связи с этим для определения НМЦК использованы коммерческие предложения поставщиков, полученные в ответ на запросы и/или из открытых источников.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</si>
</sst>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1" fillId="0" borderId="0">
      <alignment horizontal="center" vertical="center"/>
    </xf>
    <xf numFmtId="0" fontId="1" fillId="0" borderId="0">
      <alignment horizontal="left" vertical="center"/>
    </xf>
    <xf numFmtId="0" fontId="2" fillId="0" borderId="0"/>
    <xf numFmtId="0" fontId="3" fillId="0" borderId="0"/>
    <xf numFmtId="0" fontId="4" fillId="0" borderId="0"/>
    <xf numFmtId="0" fontId="5" fillId="0" borderId="0"/>
    <xf numFmtId="0" fontId="4" fillId="0" borderId="0"/>
    <xf numFmtId="0" fontId="14" fillId="0" borderId="0"/>
  </cellStyleXfs>
  <cellXfs count="56">
    <xf numFmtId="0" fontId="0" fillId="0" borderId="0" xfId="0"/>
    <xf numFmtId="0" fontId="6" fillId="0" borderId="1" xfId="0" applyFont="1" applyFill="1" applyBorder="1" applyAlignment="1">
      <alignment horizontal="center" vertical="center"/>
    </xf>
    <xf numFmtId="0" fontId="9" fillId="0" borderId="0" xfId="0" applyFont="1" applyFill="1" applyAlignment="1"/>
    <xf numFmtId="0" fontId="9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4" fontId="6" fillId="0" borderId="7" xfId="0" applyNumberFormat="1" applyFont="1" applyFill="1" applyBorder="1" applyAlignment="1">
      <alignment horizontal="center" wrapText="1"/>
    </xf>
    <xf numFmtId="4" fontId="6" fillId="0" borderId="1" xfId="0" applyNumberFormat="1" applyFont="1" applyFill="1" applyBorder="1" applyAlignment="1">
      <alignment horizontal="center" wrapText="1"/>
    </xf>
    <xf numFmtId="4" fontId="9" fillId="0" borderId="7" xfId="0" applyNumberFormat="1" applyFont="1" applyFill="1" applyBorder="1" applyAlignment="1">
      <alignment horizontal="center"/>
    </xf>
    <xf numFmtId="4" fontId="9" fillId="0" borderId="1" xfId="0" applyNumberFormat="1" applyFont="1" applyFill="1" applyBorder="1" applyAlignment="1">
      <alignment horizontal="center"/>
    </xf>
    <xf numFmtId="10" fontId="9" fillId="0" borderId="1" xfId="0" applyNumberFormat="1" applyFont="1" applyFill="1" applyBorder="1" applyAlignment="1">
      <alignment horizontal="center"/>
    </xf>
    <xf numFmtId="4" fontId="9" fillId="0" borderId="0" xfId="0" applyNumberFormat="1" applyFont="1" applyFill="1" applyAlignment="1"/>
    <xf numFmtId="0" fontId="9" fillId="0" borderId="9" xfId="0" applyFont="1" applyFill="1" applyBorder="1" applyAlignment="1">
      <alignment horizontal="center" wrapText="1"/>
    </xf>
    <xf numFmtId="4" fontId="9" fillId="0" borderId="9" xfId="0" applyNumberFormat="1" applyFont="1" applyFill="1" applyBorder="1" applyAlignment="1">
      <alignment horizontal="center" wrapText="1"/>
    </xf>
    <xf numFmtId="4" fontId="9" fillId="0" borderId="1" xfId="0" applyNumberFormat="1" applyFont="1" applyFill="1" applyBorder="1" applyAlignment="1">
      <alignment horizontal="center" wrapText="1"/>
    </xf>
    <xf numFmtId="0" fontId="9" fillId="0" borderId="0" xfId="0" applyFont="1" applyFill="1" applyBorder="1" applyAlignment="1">
      <alignment wrapText="1"/>
    </xf>
    <xf numFmtId="0" fontId="9" fillId="0" borderId="0" xfId="0" applyFont="1" applyFill="1" applyBorder="1" applyAlignment="1"/>
    <xf numFmtId="4" fontId="7" fillId="0" borderId="1" xfId="0" applyNumberFormat="1" applyFont="1" applyFill="1" applyBorder="1" applyAlignment="1">
      <alignment horizontal="center" wrapText="1"/>
    </xf>
    <xf numFmtId="0" fontId="0" fillId="0" borderId="0" xfId="0" applyProtection="1">
      <protection locked="0"/>
    </xf>
    <xf numFmtId="0" fontId="9" fillId="0" borderId="0" xfId="0" applyFont="1" applyAlignment="1" applyProtection="1">
      <alignment horizontal="justify" vertical="center"/>
      <protection locked="0"/>
    </xf>
    <xf numFmtId="0" fontId="11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Border="1" applyAlignment="1">
      <alignment horizontal="center" vertical="justify" wrapText="1"/>
    </xf>
    <xf numFmtId="0" fontId="10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Protection="1">
      <protection locked="0"/>
    </xf>
    <xf numFmtId="0" fontId="12" fillId="0" borderId="3" xfId="0" applyFont="1" applyBorder="1" applyProtection="1">
      <protection locked="0"/>
    </xf>
    <xf numFmtId="0" fontId="10" fillId="0" borderId="0" xfId="0" applyFont="1" applyAlignment="1" applyProtection="1">
      <alignment vertical="center" wrapText="1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9" fillId="0" borderId="3" xfId="0" applyFont="1" applyBorder="1" applyProtection="1">
      <protection locked="0"/>
    </xf>
    <xf numFmtId="0" fontId="7" fillId="0" borderId="8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0" fontId="10" fillId="0" borderId="0" xfId="0" applyFont="1" applyAlignment="1" applyProtection="1">
      <alignment horizontal="left" vertical="center" wrapText="1"/>
      <protection locked="0"/>
    </xf>
    <xf numFmtId="0" fontId="10" fillId="0" borderId="0" xfId="0" applyFont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>
      <alignment horizontal="center" vertical="justify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1" fillId="0" borderId="0" xfId="0" applyFont="1" applyFill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Fill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right" wrapText="1"/>
    </xf>
    <xf numFmtId="0" fontId="9" fillId="0" borderId="6" xfId="0" applyFont="1" applyFill="1" applyBorder="1" applyAlignment="1">
      <alignment horizontal="right" wrapText="1"/>
    </xf>
    <xf numFmtId="0" fontId="9" fillId="0" borderId="7" xfId="0" applyFont="1" applyFill="1" applyBorder="1" applyAlignment="1">
      <alignment horizontal="right" wrapText="1"/>
    </xf>
    <xf numFmtId="0" fontId="7" fillId="0" borderId="1" xfId="0" applyFont="1" applyFill="1" applyBorder="1" applyAlignment="1">
      <alignment horizontal="center" wrapText="1"/>
    </xf>
    <xf numFmtId="4" fontId="7" fillId="0" borderId="1" xfId="0" applyNumberFormat="1" applyFont="1" applyFill="1" applyBorder="1" applyAlignment="1">
      <alignment horizontal="center" vertical="center" wrapText="1"/>
    </xf>
  </cellXfs>
  <cellStyles count="9">
    <cellStyle name="S4" xfId="1"/>
    <cellStyle name="S5" xfId="2"/>
    <cellStyle name="Обычный" xfId="0" builtinId="0"/>
    <cellStyle name="Обычный 10 2 2 2 2 2 2 2 5" xfId="8"/>
    <cellStyle name="Обычный 2" xfId="3"/>
    <cellStyle name="Обычный 2 2" xfId="4"/>
    <cellStyle name="Обычный 3" xfId="5"/>
    <cellStyle name="Обычный 3 2" xfId="6"/>
    <cellStyle name="Обычный 4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8"/>
  <sheetViews>
    <sheetView tabSelected="1" topLeftCell="A9" zoomScale="130" zoomScaleNormal="130" workbookViewId="0">
      <selection activeCell="A42" sqref="A42:O42"/>
    </sheetView>
  </sheetViews>
  <sheetFormatPr defaultColWidth="9.140625" defaultRowHeight="12.75" x14ac:dyDescent="0.2"/>
  <cols>
    <col min="1" max="1" width="3.42578125" style="2" customWidth="1"/>
    <col min="2" max="2" width="33.7109375" style="2" customWidth="1"/>
    <col min="3" max="3" width="6.140625" style="2" customWidth="1"/>
    <col min="4" max="4" width="7.85546875" style="2" customWidth="1"/>
    <col min="5" max="5" width="9" style="10" customWidth="1"/>
    <col min="6" max="6" width="13.28515625" style="2" customWidth="1"/>
    <col min="7" max="7" width="9.5703125" style="2" customWidth="1"/>
    <col min="8" max="8" width="9" style="2" customWidth="1"/>
    <col min="9" max="9" width="8.85546875" style="2" customWidth="1"/>
    <col min="10" max="10" width="7.7109375" style="2" customWidth="1"/>
    <col min="11" max="11" width="8.5703125" style="2" customWidth="1"/>
    <col min="12" max="12" width="16.7109375" style="2" customWidth="1"/>
    <col min="13" max="13" width="8.5703125" style="2" customWidth="1"/>
    <col min="14" max="14" width="9.7109375" style="2" customWidth="1"/>
    <col min="15" max="15" width="7.7109375" style="10" customWidth="1"/>
    <col min="16" max="16384" width="9.140625" style="2"/>
  </cols>
  <sheetData>
    <row r="1" spans="1:15" ht="15.75" x14ac:dyDescent="0.25">
      <c r="A1" s="17"/>
      <c r="B1" s="17"/>
      <c r="C1" s="17"/>
      <c r="D1" s="45" t="s">
        <v>17</v>
      </c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5" ht="15.75" x14ac:dyDescent="0.25">
      <c r="A2" s="17"/>
      <c r="B2" s="17"/>
      <c r="C2" s="17"/>
      <c r="D2" s="45" t="s">
        <v>18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5" ht="15" x14ac:dyDescent="0.25">
      <c r="A3" s="17"/>
      <c r="B3" s="17"/>
      <c r="C3" s="17"/>
      <c r="D3" s="18"/>
      <c r="E3" s="17"/>
      <c r="F3" s="17"/>
      <c r="G3" s="17"/>
      <c r="H3" s="17"/>
      <c r="I3" s="17"/>
      <c r="J3" s="17"/>
      <c r="K3" s="17"/>
      <c r="L3"/>
      <c r="M3"/>
    </row>
    <row r="4" spans="1:15" ht="15.75" x14ac:dyDescent="0.2">
      <c r="A4" s="42" t="s">
        <v>19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</row>
    <row r="5" spans="1:15" ht="5.25" customHeight="1" x14ac:dyDescent="0.25">
      <c r="A5" s="17"/>
      <c r="B5" s="17"/>
      <c r="C5" s="17"/>
      <c r="D5" s="19"/>
      <c r="E5" s="19"/>
      <c r="F5" s="19"/>
      <c r="G5" s="19"/>
      <c r="H5" s="19"/>
      <c r="I5" s="19"/>
      <c r="J5" s="19"/>
      <c r="K5" s="19"/>
      <c r="L5" s="20"/>
      <c r="M5" s="20"/>
    </row>
    <row r="6" spans="1:15" ht="15.75" x14ac:dyDescent="0.2">
      <c r="A6" s="43"/>
      <c r="B6" s="43"/>
      <c r="C6" s="43"/>
      <c r="D6" s="43"/>
      <c r="E6" s="43"/>
      <c r="F6" s="43"/>
      <c r="G6" s="43"/>
      <c r="H6" s="43"/>
      <c r="I6" s="43"/>
      <c r="J6" s="43"/>
      <c r="K6" s="43"/>
      <c r="L6" s="21"/>
      <c r="M6" s="21"/>
    </row>
    <row r="7" spans="1:15" x14ac:dyDescent="0.2">
      <c r="A7" s="44" t="s">
        <v>20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9" spans="1:15" ht="15.75" x14ac:dyDescent="0.25">
      <c r="A9" s="46" t="s">
        <v>21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</row>
    <row r="10" spans="1:15" ht="48.75" customHeight="1" x14ac:dyDescent="0.2">
      <c r="A10" s="54" t="s">
        <v>0</v>
      </c>
      <c r="B10" s="47" t="s">
        <v>11</v>
      </c>
      <c r="C10" s="47" t="s">
        <v>12</v>
      </c>
      <c r="D10" s="47" t="s">
        <v>1</v>
      </c>
      <c r="E10" s="55" t="s">
        <v>2</v>
      </c>
      <c r="F10" s="47" t="s">
        <v>3</v>
      </c>
      <c r="G10" s="50" t="s">
        <v>8</v>
      </c>
      <c r="H10" s="50"/>
      <c r="I10" s="50"/>
      <c r="J10" s="50"/>
      <c r="K10" s="50"/>
      <c r="L10" s="48" t="s">
        <v>28</v>
      </c>
      <c r="M10" s="39" t="s">
        <v>4</v>
      </c>
      <c r="N10" s="40"/>
      <c r="O10" s="41"/>
    </row>
    <row r="11" spans="1:15" ht="102.75" customHeight="1" x14ac:dyDescent="0.2">
      <c r="A11" s="54"/>
      <c r="B11" s="47"/>
      <c r="C11" s="47"/>
      <c r="D11" s="47"/>
      <c r="E11" s="55"/>
      <c r="F11" s="47"/>
      <c r="G11" s="30" t="s">
        <v>9</v>
      </c>
      <c r="H11" s="30" t="s">
        <v>13</v>
      </c>
      <c r="I11" s="30" t="s">
        <v>10</v>
      </c>
      <c r="J11" s="30" t="s">
        <v>14</v>
      </c>
      <c r="K11" s="30" t="s">
        <v>15</v>
      </c>
      <c r="L11" s="49"/>
      <c r="M11" s="31" t="s">
        <v>5</v>
      </c>
      <c r="N11" s="31" t="s">
        <v>6</v>
      </c>
      <c r="O11" s="32" t="s">
        <v>7</v>
      </c>
    </row>
    <row r="12" spans="1:15" x14ac:dyDescent="0.2">
      <c r="A12" s="3">
        <v>1</v>
      </c>
      <c r="B12" s="33" t="s">
        <v>29</v>
      </c>
      <c r="C12" s="33" t="s">
        <v>27</v>
      </c>
      <c r="D12" s="33">
        <v>1</v>
      </c>
      <c r="E12" s="35">
        <f>I12</f>
        <v>9777.32</v>
      </c>
      <c r="F12" s="33">
        <f>E12*D12</f>
        <v>9777.32</v>
      </c>
      <c r="G12" s="34">
        <v>10318.27</v>
      </c>
      <c r="H12" s="34">
        <v>9957.6299999999992</v>
      </c>
      <c r="I12" s="34">
        <v>9777.32</v>
      </c>
      <c r="J12" s="33"/>
      <c r="K12" s="33"/>
      <c r="L12" s="34"/>
      <c r="M12" s="7">
        <f t="shared" ref="M12" si="0">STDEV(G12:K12)</f>
        <v>275.43898543960739</v>
      </c>
      <c r="N12" s="8">
        <f>MROUND(AVERAGE(G12:L12),0.2)</f>
        <v>10017.800000000001</v>
      </c>
      <c r="O12" s="9">
        <f t="shared" ref="O12" si="1">M12/N12</f>
        <v>2.749495751957589E-2</v>
      </c>
    </row>
    <row r="13" spans="1:15" ht="12.75" hidden="1" customHeight="1" x14ac:dyDescent="0.2">
      <c r="A13" s="3">
        <v>80</v>
      </c>
      <c r="B13" s="33"/>
      <c r="C13" s="4"/>
      <c r="D13" s="1"/>
      <c r="E13" s="5"/>
      <c r="F13" s="6">
        <f t="shared" ref="F13:F39" si="2">D13*E13</f>
        <v>0</v>
      </c>
      <c r="G13" s="6"/>
      <c r="H13" s="6"/>
      <c r="I13" s="6"/>
      <c r="J13" s="6"/>
      <c r="K13" s="6"/>
      <c r="L13" s="5"/>
      <c r="M13" s="7" t="e">
        <f t="shared" ref="M13:M16" si="3">STDEV(G13:K13)</f>
        <v>#DIV/0!</v>
      </c>
      <c r="N13" s="8" t="e">
        <f t="shared" ref="N13:N39" si="4">AVERAGE(G13:L13)</f>
        <v>#DIV/0!</v>
      </c>
      <c r="O13" s="9" t="e">
        <f t="shared" ref="O13:O35" si="5">M13/N13</f>
        <v>#DIV/0!</v>
      </c>
    </row>
    <row r="14" spans="1:15" ht="12.75" hidden="1" customHeight="1" x14ac:dyDescent="0.2">
      <c r="A14" s="3">
        <v>81</v>
      </c>
      <c r="B14" s="33"/>
      <c r="C14" s="4"/>
      <c r="D14" s="1"/>
      <c r="E14" s="5"/>
      <c r="F14" s="6">
        <f t="shared" si="2"/>
        <v>0</v>
      </c>
      <c r="G14" s="6"/>
      <c r="H14" s="6"/>
      <c r="I14" s="6"/>
      <c r="J14" s="6"/>
      <c r="K14" s="6"/>
      <c r="L14" s="5"/>
      <c r="M14" s="7" t="e">
        <f t="shared" si="3"/>
        <v>#DIV/0!</v>
      </c>
      <c r="N14" s="8" t="e">
        <f t="shared" si="4"/>
        <v>#DIV/0!</v>
      </c>
      <c r="O14" s="9" t="e">
        <f t="shared" si="5"/>
        <v>#DIV/0!</v>
      </c>
    </row>
    <row r="15" spans="1:15" ht="12.75" hidden="1" customHeight="1" x14ac:dyDescent="0.2">
      <c r="A15" s="3">
        <v>82</v>
      </c>
      <c r="B15" s="33"/>
      <c r="C15" s="4"/>
      <c r="D15" s="1"/>
      <c r="E15" s="5"/>
      <c r="F15" s="6">
        <f t="shared" si="2"/>
        <v>0</v>
      </c>
      <c r="G15" s="6"/>
      <c r="H15" s="6"/>
      <c r="I15" s="6"/>
      <c r="J15" s="6"/>
      <c r="K15" s="6"/>
      <c r="L15" s="5"/>
      <c r="M15" s="7" t="e">
        <f t="shared" si="3"/>
        <v>#DIV/0!</v>
      </c>
      <c r="N15" s="8" t="e">
        <f t="shared" si="4"/>
        <v>#DIV/0!</v>
      </c>
      <c r="O15" s="9" t="e">
        <f t="shared" si="5"/>
        <v>#DIV/0!</v>
      </c>
    </row>
    <row r="16" spans="1:15" ht="12.75" hidden="1" customHeight="1" x14ac:dyDescent="0.2">
      <c r="A16" s="3">
        <v>83</v>
      </c>
      <c r="B16" s="33"/>
      <c r="C16" s="4"/>
      <c r="D16" s="1"/>
      <c r="E16" s="5"/>
      <c r="F16" s="6">
        <f t="shared" si="2"/>
        <v>0</v>
      </c>
      <c r="G16" s="6"/>
      <c r="H16" s="6"/>
      <c r="I16" s="6"/>
      <c r="J16" s="6"/>
      <c r="K16" s="6"/>
      <c r="L16" s="5"/>
      <c r="M16" s="7" t="e">
        <f t="shared" si="3"/>
        <v>#DIV/0!</v>
      </c>
      <c r="N16" s="8" t="e">
        <f t="shared" si="4"/>
        <v>#DIV/0!</v>
      </c>
      <c r="O16" s="9" t="e">
        <f t="shared" si="5"/>
        <v>#DIV/0!</v>
      </c>
    </row>
    <row r="17" spans="1:15" ht="12.75" hidden="1" customHeight="1" x14ac:dyDescent="0.2">
      <c r="A17" s="3">
        <v>84</v>
      </c>
      <c r="B17" s="33"/>
      <c r="C17" s="4"/>
      <c r="D17" s="1"/>
      <c r="E17" s="5"/>
      <c r="F17" s="6">
        <f t="shared" si="2"/>
        <v>0</v>
      </c>
      <c r="G17" s="6"/>
      <c r="H17" s="6"/>
      <c r="I17" s="6"/>
      <c r="J17" s="6"/>
      <c r="K17" s="6"/>
      <c r="L17" s="5"/>
      <c r="M17" s="7" t="e">
        <f t="shared" ref="M17:M35" si="6">STDEV(G17:K17)</f>
        <v>#DIV/0!</v>
      </c>
      <c r="N17" s="8" t="e">
        <f t="shared" si="4"/>
        <v>#DIV/0!</v>
      </c>
      <c r="O17" s="9" t="e">
        <f t="shared" si="5"/>
        <v>#DIV/0!</v>
      </c>
    </row>
    <row r="18" spans="1:15" ht="12.75" hidden="1" customHeight="1" x14ac:dyDescent="0.2">
      <c r="A18" s="3">
        <v>85</v>
      </c>
      <c r="B18" s="33"/>
      <c r="C18" s="4"/>
      <c r="D18" s="1"/>
      <c r="E18" s="5"/>
      <c r="F18" s="6">
        <f t="shared" si="2"/>
        <v>0</v>
      </c>
      <c r="G18" s="6"/>
      <c r="H18" s="6"/>
      <c r="I18" s="6"/>
      <c r="J18" s="6"/>
      <c r="K18" s="6"/>
      <c r="L18" s="5"/>
      <c r="M18" s="7" t="e">
        <f t="shared" si="6"/>
        <v>#DIV/0!</v>
      </c>
      <c r="N18" s="8" t="e">
        <f t="shared" si="4"/>
        <v>#DIV/0!</v>
      </c>
      <c r="O18" s="9" t="e">
        <f t="shared" si="5"/>
        <v>#DIV/0!</v>
      </c>
    </row>
    <row r="19" spans="1:15" ht="12.75" hidden="1" customHeight="1" x14ac:dyDescent="0.2">
      <c r="A19" s="3">
        <v>86</v>
      </c>
      <c r="B19" s="33"/>
      <c r="C19" s="4"/>
      <c r="D19" s="1"/>
      <c r="E19" s="5"/>
      <c r="F19" s="6">
        <f t="shared" si="2"/>
        <v>0</v>
      </c>
      <c r="G19" s="6"/>
      <c r="H19" s="6"/>
      <c r="I19" s="6"/>
      <c r="J19" s="6"/>
      <c r="K19" s="6"/>
      <c r="L19" s="5"/>
      <c r="M19" s="7" t="e">
        <f t="shared" si="6"/>
        <v>#DIV/0!</v>
      </c>
      <c r="N19" s="8" t="e">
        <f t="shared" si="4"/>
        <v>#DIV/0!</v>
      </c>
      <c r="O19" s="9" t="e">
        <f t="shared" si="5"/>
        <v>#DIV/0!</v>
      </c>
    </row>
    <row r="20" spans="1:15" ht="12.75" hidden="1" customHeight="1" x14ac:dyDescent="0.2">
      <c r="A20" s="3">
        <v>87</v>
      </c>
      <c r="B20" s="33"/>
      <c r="C20" s="4"/>
      <c r="D20" s="1"/>
      <c r="E20" s="5"/>
      <c r="F20" s="6">
        <f t="shared" si="2"/>
        <v>0</v>
      </c>
      <c r="G20" s="6"/>
      <c r="H20" s="6"/>
      <c r="I20" s="6"/>
      <c r="J20" s="6"/>
      <c r="K20" s="6"/>
      <c r="L20" s="5"/>
      <c r="M20" s="7" t="e">
        <f t="shared" si="6"/>
        <v>#DIV/0!</v>
      </c>
      <c r="N20" s="8" t="e">
        <f t="shared" si="4"/>
        <v>#DIV/0!</v>
      </c>
      <c r="O20" s="9" t="e">
        <f t="shared" si="5"/>
        <v>#DIV/0!</v>
      </c>
    </row>
    <row r="21" spans="1:15" ht="12.75" hidden="1" customHeight="1" x14ac:dyDescent="0.2">
      <c r="A21" s="3">
        <v>88</v>
      </c>
      <c r="B21" s="33"/>
      <c r="C21" s="4"/>
      <c r="D21" s="1"/>
      <c r="E21" s="5"/>
      <c r="F21" s="6">
        <f t="shared" si="2"/>
        <v>0</v>
      </c>
      <c r="G21" s="6"/>
      <c r="H21" s="6"/>
      <c r="I21" s="6"/>
      <c r="J21" s="6"/>
      <c r="K21" s="6"/>
      <c r="L21" s="5"/>
      <c r="M21" s="7" t="e">
        <f t="shared" si="6"/>
        <v>#DIV/0!</v>
      </c>
      <c r="N21" s="8" t="e">
        <f t="shared" si="4"/>
        <v>#DIV/0!</v>
      </c>
      <c r="O21" s="9" t="e">
        <f t="shared" si="5"/>
        <v>#DIV/0!</v>
      </c>
    </row>
    <row r="22" spans="1:15" ht="12.75" hidden="1" customHeight="1" x14ac:dyDescent="0.2">
      <c r="A22" s="3">
        <v>89</v>
      </c>
      <c r="B22" s="33"/>
      <c r="C22" s="4"/>
      <c r="D22" s="1"/>
      <c r="E22" s="5"/>
      <c r="F22" s="6">
        <f t="shared" si="2"/>
        <v>0</v>
      </c>
      <c r="G22" s="6"/>
      <c r="H22" s="6"/>
      <c r="I22" s="6"/>
      <c r="J22" s="6"/>
      <c r="K22" s="6"/>
      <c r="L22" s="5"/>
      <c r="M22" s="7" t="e">
        <f t="shared" si="6"/>
        <v>#DIV/0!</v>
      </c>
      <c r="N22" s="8" t="e">
        <f t="shared" si="4"/>
        <v>#DIV/0!</v>
      </c>
      <c r="O22" s="9" t="e">
        <f t="shared" si="5"/>
        <v>#DIV/0!</v>
      </c>
    </row>
    <row r="23" spans="1:15" ht="12.75" hidden="1" customHeight="1" x14ac:dyDescent="0.2">
      <c r="A23" s="3">
        <v>90</v>
      </c>
      <c r="B23" s="33"/>
      <c r="C23" s="4"/>
      <c r="D23" s="1"/>
      <c r="E23" s="5"/>
      <c r="F23" s="6">
        <f t="shared" si="2"/>
        <v>0</v>
      </c>
      <c r="G23" s="6"/>
      <c r="H23" s="6"/>
      <c r="I23" s="6"/>
      <c r="J23" s="6"/>
      <c r="K23" s="6"/>
      <c r="L23" s="5"/>
      <c r="M23" s="7" t="e">
        <f t="shared" si="6"/>
        <v>#DIV/0!</v>
      </c>
      <c r="N23" s="8" t="e">
        <f t="shared" si="4"/>
        <v>#DIV/0!</v>
      </c>
      <c r="O23" s="9" t="e">
        <f t="shared" si="5"/>
        <v>#DIV/0!</v>
      </c>
    </row>
    <row r="24" spans="1:15" ht="12.75" hidden="1" customHeight="1" x14ac:dyDescent="0.2">
      <c r="A24" s="3">
        <v>91</v>
      </c>
      <c r="B24" s="33"/>
      <c r="C24" s="4"/>
      <c r="D24" s="1"/>
      <c r="E24" s="5"/>
      <c r="F24" s="6">
        <f t="shared" si="2"/>
        <v>0</v>
      </c>
      <c r="G24" s="6"/>
      <c r="H24" s="6"/>
      <c r="I24" s="6"/>
      <c r="J24" s="6"/>
      <c r="K24" s="6"/>
      <c r="L24" s="5"/>
      <c r="M24" s="7" t="e">
        <f t="shared" si="6"/>
        <v>#DIV/0!</v>
      </c>
      <c r="N24" s="8" t="e">
        <f t="shared" si="4"/>
        <v>#DIV/0!</v>
      </c>
      <c r="O24" s="9" t="e">
        <f t="shared" si="5"/>
        <v>#DIV/0!</v>
      </c>
    </row>
    <row r="25" spans="1:15" ht="12.75" hidden="1" customHeight="1" x14ac:dyDescent="0.2">
      <c r="A25" s="3">
        <v>92</v>
      </c>
      <c r="B25" s="33"/>
      <c r="C25" s="4"/>
      <c r="D25" s="1"/>
      <c r="E25" s="5"/>
      <c r="F25" s="6">
        <f t="shared" si="2"/>
        <v>0</v>
      </c>
      <c r="G25" s="6"/>
      <c r="H25" s="6"/>
      <c r="I25" s="6"/>
      <c r="J25" s="6"/>
      <c r="K25" s="6"/>
      <c r="L25" s="5"/>
      <c r="M25" s="7" t="e">
        <f t="shared" si="6"/>
        <v>#DIV/0!</v>
      </c>
      <c r="N25" s="8" t="e">
        <f t="shared" si="4"/>
        <v>#DIV/0!</v>
      </c>
      <c r="O25" s="9" t="e">
        <f t="shared" si="5"/>
        <v>#DIV/0!</v>
      </c>
    </row>
    <row r="26" spans="1:15" ht="12.75" hidden="1" customHeight="1" x14ac:dyDescent="0.2">
      <c r="A26" s="3">
        <v>93</v>
      </c>
      <c r="B26" s="33"/>
      <c r="C26" s="4"/>
      <c r="D26" s="1"/>
      <c r="E26" s="5"/>
      <c r="F26" s="6">
        <f t="shared" si="2"/>
        <v>0</v>
      </c>
      <c r="G26" s="6"/>
      <c r="H26" s="6"/>
      <c r="I26" s="6"/>
      <c r="J26" s="6"/>
      <c r="K26" s="6"/>
      <c r="L26" s="5"/>
      <c r="M26" s="7" t="e">
        <f t="shared" si="6"/>
        <v>#DIV/0!</v>
      </c>
      <c r="N26" s="8" t="e">
        <f t="shared" si="4"/>
        <v>#DIV/0!</v>
      </c>
      <c r="O26" s="9" t="e">
        <f t="shared" si="5"/>
        <v>#DIV/0!</v>
      </c>
    </row>
    <row r="27" spans="1:15" ht="12.75" hidden="1" customHeight="1" x14ac:dyDescent="0.2">
      <c r="A27" s="3">
        <v>94</v>
      </c>
      <c r="B27" s="33"/>
      <c r="C27" s="4"/>
      <c r="D27" s="1"/>
      <c r="E27" s="5"/>
      <c r="F27" s="6">
        <f t="shared" si="2"/>
        <v>0</v>
      </c>
      <c r="G27" s="6"/>
      <c r="H27" s="6"/>
      <c r="I27" s="6"/>
      <c r="J27" s="6"/>
      <c r="K27" s="6"/>
      <c r="L27" s="5"/>
      <c r="M27" s="7" t="e">
        <f t="shared" si="6"/>
        <v>#DIV/0!</v>
      </c>
      <c r="N27" s="8" t="e">
        <f t="shared" si="4"/>
        <v>#DIV/0!</v>
      </c>
      <c r="O27" s="9" t="e">
        <f t="shared" si="5"/>
        <v>#DIV/0!</v>
      </c>
    </row>
    <row r="28" spans="1:15" ht="12.75" hidden="1" customHeight="1" x14ac:dyDescent="0.2">
      <c r="A28" s="3">
        <v>95</v>
      </c>
      <c r="B28" s="33"/>
      <c r="C28" s="4"/>
      <c r="D28" s="1"/>
      <c r="E28" s="5"/>
      <c r="F28" s="6">
        <f t="shared" si="2"/>
        <v>0</v>
      </c>
      <c r="G28" s="6"/>
      <c r="H28" s="6"/>
      <c r="I28" s="6"/>
      <c r="J28" s="6"/>
      <c r="K28" s="6"/>
      <c r="L28" s="5"/>
      <c r="M28" s="7" t="e">
        <f t="shared" si="6"/>
        <v>#DIV/0!</v>
      </c>
      <c r="N28" s="8" t="e">
        <f t="shared" si="4"/>
        <v>#DIV/0!</v>
      </c>
      <c r="O28" s="9" t="e">
        <f t="shared" si="5"/>
        <v>#DIV/0!</v>
      </c>
    </row>
    <row r="29" spans="1:15" ht="12.75" hidden="1" customHeight="1" x14ac:dyDescent="0.2">
      <c r="A29" s="3">
        <v>96</v>
      </c>
      <c r="B29" s="33"/>
      <c r="C29" s="4"/>
      <c r="D29" s="1"/>
      <c r="E29" s="5"/>
      <c r="F29" s="6">
        <f t="shared" si="2"/>
        <v>0</v>
      </c>
      <c r="G29" s="6"/>
      <c r="H29" s="6"/>
      <c r="I29" s="6"/>
      <c r="J29" s="6"/>
      <c r="K29" s="6"/>
      <c r="L29" s="5"/>
      <c r="M29" s="7" t="e">
        <f t="shared" si="6"/>
        <v>#DIV/0!</v>
      </c>
      <c r="N29" s="8" t="e">
        <f t="shared" si="4"/>
        <v>#DIV/0!</v>
      </c>
      <c r="O29" s="9" t="e">
        <f t="shared" si="5"/>
        <v>#DIV/0!</v>
      </c>
    </row>
    <row r="30" spans="1:15" ht="12.75" hidden="1" customHeight="1" x14ac:dyDescent="0.2">
      <c r="A30" s="3">
        <v>97</v>
      </c>
      <c r="B30" s="33"/>
      <c r="C30" s="4"/>
      <c r="D30" s="1"/>
      <c r="E30" s="5"/>
      <c r="F30" s="6">
        <f t="shared" si="2"/>
        <v>0</v>
      </c>
      <c r="G30" s="6"/>
      <c r="H30" s="6"/>
      <c r="I30" s="6"/>
      <c r="J30" s="6"/>
      <c r="K30" s="6"/>
      <c r="L30" s="5"/>
      <c r="M30" s="7" t="e">
        <f t="shared" si="6"/>
        <v>#DIV/0!</v>
      </c>
      <c r="N30" s="8" t="e">
        <f t="shared" si="4"/>
        <v>#DIV/0!</v>
      </c>
      <c r="O30" s="9" t="e">
        <f t="shared" si="5"/>
        <v>#DIV/0!</v>
      </c>
    </row>
    <row r="31" spans="1:15" ht="12.75" hidden="1" customHeight="1" x14ac:dyDescent="0.2">
      <c r="A31" s="3">
        <v>98</v>
      </c>
      <c r="B31" s="33"/>
      <c r="C31" s="4"/>
      <c r="D31" s="1"/>
      <c r="E31" s="5"/>
      <c r="F31" s="6">
        <f t="shared" si="2"/>
        <v>0</v>
      </c>
      <c r="G31" s="6"/>
      <c r="H31" s="6"/>
      <c r="I31" s="6"/>
      <c r="J31" s="6"/>
      <c r="K31" s="6"/>
      <c r="L31" s="5"/>
      <c r="M31" s="7" t="e">
        <f t="shared" si="6"/>
        <v>#DIV/0!</v>
      </c>
      <c r="N31" s="8" t="e">
        <f t="shared" si="4"/>
        <v>#DIV/0!</v>
      </c>
      <c r="O31" s="9" t="e">
        <f t="shared" si="5"/>
        <v>#DIV/0!</v>
      </c>
    </row>
    <row r="32" spans="1:15" ht="12.75" hidden="1" customHeight="1" x14ac:dyDescent="0.2">
      <c r="A32" s="3">
        <v>99</v>
      </c>
      <c r="B32" s="33"/>
      <c r="C32" s="4"/>
      <c r="D32" s="1"/>
      <c r="E32" s="5"/>
      <c r="F32" s="6">
        <f t="shared" si="2"/>
        <v>0</v>
      </c>
      <c r="G32" s="6"/>
      <c r="H32" s="6"/>
      <c r="I32" s="6"/>
      <c r="J32" s="6"/>
      <c r="K32" s="6"/>
      <c r="L32" s="5"/>
      <c r="M32" s="7" t="e">
        <f t="shared" si="6"/>
        <v>#DIV/0!</v>
      </c>
      <c r="N32" s="8" t="e">
        <f t="shared" si="4"/>
        <v>#DIV/0!</v>
      </c>
      <c r="O32" s="9" t="e">
        <f t="shared" si="5"/>
        <v>#DIV/0!</v>
      </c>
    </row>
    <row r="33" spans="1:15" ht="12.75" hidden="1" customHeight="1" x14ac:dyDescent="0.2">
      <c r="A33" s="3">
        <v>100</v>
      </c>
      <c r="B33" s="33"/>
      <c r="C33" s="4"/>
      <c r="D33" s="1"/>
      <c r="E33" s="5"/>
      <c r="F33" s="6">
        <f t="shared" si="2"/>
        <v>0</v>
      </c>
      <c r="G33" s="6"/>
      <c r="H33" s="6"/>
      <c r="I33" s="6"/>
      <c r="J33" s="6"/>
      <c r="K33" s="6"/>
      <c r="L33" s="5"/>
      <c r="M33" s="7" t="e">
        <f t="shared" si="6"/>
        <v>#DIV/0!</v>
      </c>
      <c r="N33" s="8" t="e">
        <f t="shared" si="4"/>
        <v>#DIV/0!</v>
      </c>
      <c r="O33" s="9" t="e">
        <f t="shared" si="5"/>
        <v>#DIV/0!</v>
      </c>
    </row>
    <row r="34" spans="1:15" ht="12.75" hidden="1" customHeight="1" x14ac:dyDescent="0.2">
      <c r="A34" s="3">
        <v>101</v>
      </c>
      <c r="B34" s="33"/>
      <c r="C34" s="4"/>
      <c r="D34" s="11"/>
      <c r="E34" s="6"/>
      <c r="F34" s="6">
        <f t="shared" si="2"/>
        <v>0</v>
      </c>
      <c r="G34" s="12"/>
      <c r="H34" s="12"/>
      <c r="I34" s="12"/>
      <c r="J34" s="12"/>
      <c r="K34" s="12"/>
      <c r="L34" s="12"/>
      <c r="M34" s="8" t="e">
        <f t="shared" si="6"/>
        <v>#DIV/0!</v>
      </c>
      <c r="N34" s="8" t="e">
        <f t="shared" si="4"/>
        <v>#DIV/0!</v>
      </c>
      <c r="O34" s="9" t="e">
        <f t="shared" si="5"/>
        <v>#DIV/0!</v>
      </c>
    </row>
    <row r="35" spans="1:15" ht="12.75" hidden="1" customHeight="1" x14ac:dyDescent="0.2">
      <c r="A35" s="3">
        <v>102</v>
      </c>
      <c r="B35" s="33"/>
      <c r="C35" s="4"/>
      <c r="D35" s="3"/>
      <c r="E35" s="6"/>
      <c r="F35" s="6">
        <f t="shared" si="2"/>
        <v>0</v>
      </c>
      <c r="G35" s="13"/>
      <c r="H35" s="13"/>
      <c r="I35" s="13"/>
      <c r="J35" s="13"/>
      <c r="K35" s="13"/>
      <c r="L35" s="13"/>
      <c r="M35" s="8" t="e">
        <f t="shared" si="6"/>
        <v>#DIV/0!</v>
      </c>
      <c r="N35" s="8" t="e">
        <f t="shared" si="4"/>
        <v>#DIV/0!</v>
      </c>
      <c r="O35" s="9" t="e">
        <f t="shared" si="5"/>
        <v>#DIV/0!</v>
      </c>
    </row>
    <row r="36" spans="1:15" ht="12.75" hidden="1" customHeight="1" x14ac:dyDescent="0.2">
      <c r="A36" s="3">
        <v>103</v>
      </c>
      <c r="B36" s="33"/>
      <c r="C36" s="4"/>
      <c r="D36" s="3"/>
      <c r="E36" s="6"/>
      <c r="F36" s="6">
        <f t="shared" si="2"/>
        <v>0</v>
      </c>
      <c r="G36" s="13"/>
      <c r="H36" s="13"/>
      <c r="I36" s="13"/>
      <c r="J36" s="13"/>
      <c r="K36" s="13"/>
      <c r="L36" s="13"/>
      <c r="M36" s="8" t="e">
        <f t="shared" ref="M36:M39" si="7">STDEV(G36:K36)</f>
        <v>#DIV/0!</v>
      </c>
      <c r="N36" s="8" t="e">
        <f t="shared" si="4"/>
        <v>#DIV/0!</v>
      </c>
      <c r="O36" s="9" t="e">
        <f t="shared" ref="O36:O39" si="8">M36/N36</f>
        <v>#DIV/0!</v>
      </c>
    </row>
    <row r="37" spans="1:15" ht="12.75" hidden="1" customHeight="1" x14ac:dyDescent="0.2">
      <c r="A37" s="3">
        <v>104</v>
      </c>
      <c r="B37" s="33"/>
      <c r="C37" s="4"/>
      <c r="D37" s="3"/>
      <c r="E37" s="6"/>
      <c r="F37" s="6">
        <f t="shared" si="2"/>
        <v>0</v>
      </c>
      <c r="G37" s="13"/>
      <c r="H37" s="13"/>
      <c r="I37" s="13"/>
      <c r="J37" s="13"/>
      <c r="K37" s="13"/>
      <c r="L37" s="13"/>
      <c r="M37" s="8" t="e">
        <f t="shared" si="7"/>
        <v>#DIV/0!</v>
      </c>
      <c r="N37" s="8" t="e">
        <f t="shared" si="4"/>
        <v>#DIV/0!</v>
      </c>
      <c r="O37" s="9" t="e">
        <f t="shared" si="8"/>
        <v>#DIV/0!</v>
      </c>
    </row>
    <row r="38" spans="1:15" ht="12.75" hidden="1" customHeight="1" x14ac:dyDescent="0.2">
      <c r="A38" s="3">
        <v>105</v>
      </c>
      <c r="B38" s="33"/>
      <c r="C38" s="4"/>
      <c r="D38" s="3"/>
      <c r="E38" s="6"/>
      <c r="F38" s="6">
        <f t="shared" si="2"/>
        <v>0</v>
      </c>
      <c r="G38" s="13"/>
      <c r="H38" s="13"/>
      <c r="I38" s="13"/>
      <c r="J38" s="13"/>
      <c r="K38" s="13"/>
      <c r="L38" s="13"/>
      <c r="M38" s="8" t="e">
        <f t="shared" si="7"/>
        <v>#DIV/0!</v>
      </c>
      <c r="N38" s="8" t="e">
        <f t="shared" si="4"/>
        <v>#DIV/0!</v>
      </c>
      <c r="O38" s="9" t="e">
        <f t="shared" si="8"/>
        <v>#DIV/0!</v>
      </c>
    </row>
    <row r="39" spans="1:15" ht="12.75" hidden="1" customHeight="1" x14ac:dyDescent="0.2">
      <c r="A39" s="3">
        <v>106</v>
      </c>
      <c r="B39" s="33"/>
      <c r="C39" s="4"/>
      <c r="D39" s="3"/>
      <c r="E39" s="6"/>
      <c r="F39" s="6">
        <f t="shared" si="2"/>
        <v>0</v>
      </c>
      <c r="G39" s="13"/>
      <c r="H39" s="13"/>
      <c r="I39" s="13"/>
      <c r="J39" s="13"/>
      <c r="K39" s="13"/>
      <c r="L39" s="13"/>
      <c r="M39" s="8" t="e">
        <f t="shared" si="7"/>
        <v>#DIV/0!</v>
      </c>
      <c r="N39" s="8" t="e">
        <f t="shared" si="4"/>
        <v>#DIV/0!</v>
      </c>
      <c r="O39" s="9" t="e">
        <f t="shared" si="8"/>
        <v>#DIV/0!</v>
      </c>
    </row>
    <row r="40" spans="1:15" ht="28.5" customHeight="1" x14ac:dyDescent="0.2">
      <c r="A40" s="51" t="s">
        <v>16</v>
      </c>
      <c r="B40" s="52"/>
      <c r="C40" s="52"/>
      <c r="D40" s="52"/>
      <c r="E40" s="53"/>
      <c r="F40" s="16">
        <f>SUM(F12:F12)</f>
        <v>9777.32</v>
      </c>
      <c r="G40" s="14"/>
      <c r="H40" s="14"/>
      <c r="I40" s="14"/>
      <c r="J40" s="14"/>
      <c r="K40" s="14"/>
      <c r="L40" s="14"/>
      <c r="M40" s="15"/>
      <c r="O40" s="15"/>
    </row>
    <row r="42" spans="1:15" ht="44.25" customHeight="1" x14ac:dyDescent="0.2">
      <c r="A42" s="38" t="s">
        <v>22</v>
      </c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</row>
    <row r="43" spans="1:15" ht="68.25" customHeight="1" x14ac:dyDescent="0.2">
      <c r="A43" s="38" t="s">
        <v>30</v>
      </c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</row>
    <row r="44" spans="1:15" ht="7.5" customHeight="1" x14ac:dyDescent="0.2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5" ht="15.75" x14ac:dyDescent="0.25">
      <c r="A45" s="36" t="s">
        <v>23</v>
      </c>
      <c r="B45" s="36"/>
      <c r="C45" s="36"/>
      <c r="D45" s="36"/>
      <c r="E45" s="36"/>
      <c r="F45" s="36"/>
      <c r="G45" s="36"/>
      <c r="H45" s="36"/>
      <c r="I45" s="36"/>
      <c r="J45" s="36"/>
      <c r="K45" s="36"/>
      <c r="L45"/>
      <c r="M45"/>
    </row>
    <row r="46" spans="1:15" ht="15.75" x14ac:dyDescent="0.25">
      <c r="A46" s="17"/>
      <c r="B46" s="17"/>
      <c r="C46" s="17"/>
      <c r="D46" s="24"/>
      <c r="E46" s="25"/>
      <c r="F46" s="26"/>
      <c r="G46" s="26"/>
      <c r="H46" s="17"/>
      <c r="I46" s="17"/>
      <c r="J46" s="17"/>
      <c r="K46" s="17"/>
      <c r="L46"/>
      <c r="M46"/>
    </row>
    <row r="47" spans="1:15" ht="15.75" x14ac:dyDescent="0.25">
      <c r="A47" s="36" t="s">
        <v>26</v>
      </c>
      <c r="B47" s="36"/>
      <c r="C47" s="36"/>
      <c r="D47" s="36"/>
      <c r="E47" s="36"/>
      <c r="F47" s="36"/>
      <c r="G47" s="36"/>
      <c r="H47" s="36"/>
      <c r="I47" s="27"/>
      <c r="J47" s="37"/>
      <c r="K47" s="37"/>
      <c r="L47"/>
      <c r="M47"/>
    </row>
    <row r="48" spans="1:15" ht="15.75" x14ac:dyDescent="0.25">
      <c r="A48" s="25"/>
      <c r="B48" s="25"/>
      <c r="C48" s="25"/>
      <c r="D48" s="22"/>
      <c r="E48" s="25"/>
      <c r="F48" s="25"/>
      <c r="G48" s="25"/>
      <c r="H48" s="25"/>
      <c r="I48" s="28" t="s">
        <v>24</v>
      </c>
      <c r="J48" s="29" t="s">
        <v>25</v>
      </c>
      <c r="K48" s="29"/>
      <c r="L48"/>
      <c r="M48"/>
    </row>
  </sheetData>
  <autoFilter ref="A11:O40"/>
  <mergeCells count="21">
    <mergeCell ref="A9:O9"/>
    <mergeCell ref="F10:F11"/>
    <mergeCell ref="L10:L11"/>
    <mergeCell ref="G10:K10"/>
    <mergeCell ref="A40:E40"/>
    <mergeCell ref="A10:A11"/>
    <mergeCell ref="B10:B11"/>
    <mergeCell ref="C10:C11"/>
    <mergeCell ref="D10:D11"/>
    <mergeCell ref="E10:E11"/>
    <mergeCell ref="A4:M4"/>
    <mergeCell ref="A6:K6"/>
    <mergeCell ref="A7:M7"/>
    <mergeCell ref="D1:O1"/>
    <mergeCell ref="D2:O2"/>
    <mergeCell ref="A45:K45"/>
    <mergeCell ref="A47:H47"/>
    <mergeCell ref="J47:K47"/>
    <mergeCell ref="A42:O42"/>
    <mergeCell ref="M10:O10"/>
    <mergeCell ref="A43:O43"/>
  </mergeCells>
  <pageMargins left="0.70866141732283472" right="0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Хоз.товары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Чубарова Антонина Владимировна</dc:creator>
  <cp:lastModifiedBy>Кукета Ангелина Александровна</cp:lastModifiedBy>
  <cp:lastPrinted>2026-04-17T07:36:50Z</cp:lastPrinted>
  <dcterms:created xsi:type="dcterms:W3CDTF">2018-04-11T13:06:44Z</dcterms:created>
  <dcterms:modified xsi:type="dcterms:W3CDTF">2026-05-15T09:36:19Z</dcterms:modified>
</cp:coreProperties>
</file>