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Контракты 2026\Психиатрическое освидетельствование\"/>
    </mc:Choice>
  </mc:AlternateContent>
  <bookViews>
    <workbookView xWindow="360" yWindow="15" windowWidth="20955" windowHeight="9720" activeTab="1"/>
  </bookViews>
  <sheets>
    <sheet name="НМЦК-п.3.7.1" sheetId="1" r:id="rId1"/>
    <sheet name="Прилож.1 - п.3.7.1" sheetId="2" r:id="rId2"/>
  </sheets>
  <definedNames>
    <definedName name="_xlnm.Print_Area" localSheetId="1">'Прилож.1 - п.3.7.1'!$A$1:$P$15</definedName>
  </definedNames>
  <calcPr calcId="162913"/>
</workbook>
</file>

<file path=xl/calcChain.xml><?xml version="1.0" encoding="utf-8"?>
<calcChain xmlns="http://schemas.openxmlformats.org/spreadsheetml/2006/main">
  <c r="L10" i="2" l="1"/>
  <c r="H10" i="2"/>
  <c r="K10" i="2" s="1"/>
  <c r="N10" i="2" s="1"/>
  <c r="N12" i="2" s="1"/>
  <c r="M10" i="2" l="1"/>
</calcChain>
</file>

<file path=xl/sharedStrings.xml><?xml version="1.0" encoding="utf-8"?>
<sst xmlns="http://schemas.openxmlformats.org/spreadsheetml/2006/main" count="44" uniqueCount="44">
  <si>
    <t>Обоснование начальной (максимальной) цены контракта (НМЦК)</t>
  </si>
  <si>
    <t>НА ПОСТАВКУ ОРИГИНАЛЬНЫХ КАРТРИДЖЕЙ ДЛЯ НУЖД ШКОЛЫ
  ДЛЯ ГОСУДАРСТВЕННОГО БЮДЖЕТНОГО ОБЩЕОБРАЗОВАТЕЛЬНОГО УЧРЕЖДЕНИЯ
ШКОЛЫ-ИНТЕРНАТА №1 ИМЕНИ К.К. ГРОТА
КРАСНОГВАРДЕЙСКОГО РАЙОНА САНКТ-ПЕТЕРБУРГА
ДЛЯ НУЖД САНКТ-ПЕТЕРБУРГА В 2022 ГОДУ</t>
  </si>
  <si>
    <t>(предмет контракта)</t>
  </si>
  <si>
    <t>Основные характеристики объекта закупки</t>
  </si>
  <si>
    <t>поставка оригинальных картриджей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</si>
  <si>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</si>
  <si>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2"/>
        <rFont val="Times New Roman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64"/>
        <rFont val="Times New Roman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64"/>
        <rFont val="Times New Roman"/>
      </rPr>
      <t>(</t>
    </r>
    <r>
      <rPr>
        <b/>
        <i/>
        <sz val="12"/>
        <color indexed="2"/>
        <rFont val="Times New Roman"/>
      </rPr>
      <t>п.3.7.1</t>
    </r>
    <r>
      <rPr>
        <i/>
        <sz val="12"/>
        <color indexed="64"/>
        <rFont val="Times New Roman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</si>
  <si>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64"/>
        <rFont val="Times New Roman"/>
      </rPr>
      <t>Приложении №1</t>
    </r>
    <r>
      <rPr>
        <sz val="12"/>
        <color indexed="64"/>
        <rFont val="Times New Roman"/>
      </rPr>
      <t>)</t>
    </r>
  </si>
  <si>
    <t>630 500, 05</t>
  </si>
  <si>
    <t>Дата подготовки обоснования НМЦК: 28.02. 2022г.</t>
  </si>
  <si>
    <t>Работник контрактной службы</t>
  </si>
  <si>
    <t>инженер</t>
  </si>
  <si>
    <t>Беляев Д.С. _________________</t>
  </si>
  <si>
    <t>Исполнитель: Беляев Д.С. (ФИО), контактный тел. 444-05-15</t>
  </si>
  <si>
    <t>Метод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</si>
  <si>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</si>
  <si>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</si>
  <si>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</si>
  <si>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</si>
  <si>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</si>
  <si>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64"/>
        <rFont val="Times New Roman"/>
      </rPr>
      <t>n</t>
    </r>
    <r>
      <rPr>
        <b/>
        <sz val="10"/>
        <color indexed="64"/>
        <rFont val="Times New Roman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</si>
  <si>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</si>
  <si>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</si>
  <si>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</si>
  <si>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</si>
  <si>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</si>
  <si>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</si>
  <si>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</si>
  <si>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</si>
  <si>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</si>
  <si>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</rPr>
      <t>(не должен превышать 33%)</t>
    </r>
  </si>
  <si>
    <t>ед. измерения</t>
  </si>
  <si>
    <t>8=3+4+5+6+7</t>
  </si>
  <si>
    <t>10 = кол-во ответов ИЦИ</t>
  </si>
  <si>
    <t>11=          /10</t>
  </si>
  <si>
    <t>14=8*9/10</t>
  </si>
  <si>
    <t>1</t>
  </si>
  <si>
    <t xml:space="preserve">Начальная (максимальная) цена контракта </t>
  </si>
  <si>
    <r>
      <rPr>
        <b/>
        <sz val="11"/>
        <color indexed="64"/>
        <rFont val="Calibri"/>
      </rPr>
      <t xml:space="preserve">
Работник контрактной службы</t>
    </r>
    <r>
      <rPr>
        <sz val="11"/>
        <color theme="1"/>
        <rFont val="Calibri"/>
        <scheme val="minor"/>
      </rPr>
      <t xml:space="preserve">
 </t>
    </r>
    <r>
      <rPr>
        <b/>
        <sz val="11"/>
        <color indexed="64"/>
        <rFont val="Calibri"/>
      </rPr>
      <t xml:space="preserve">  _______________/Е.О. Климова /</t>
    </r>
    <r>
      <rPr>
        <sz val="11"/>
        <color theme="1"/>
        <rFont val="Calibri"/>
        <scheme val="minor"/>
      </rPr>
      <t xml:space="preserve">
 </t>
    </r>
    <r>
      <rPr>
        <sz val="8"/>
        <color indexed="64"/>
        <rFont val="Calibri"/>
      </rPr>
      <t xml:space="preserve"> </t>
    </r>
    <r>
      <rPr>
        <b/>
        <sz val="8"/>
        <color indexed="64"/>
        <rFont val="Calibri"/>
      </rPr>
      <t xml:space="preserve">  </t>
    </r>
    <r>
      <rPr>
        <b/>
        <sz val="11"/>
        <color indexed="64"/>
        <rFont val="Calibri"/>
      </rPr>
      <t xml:space="preserve"> 
 "__" ______________ 20__ г.</t>
    </r>
    <r>
      <rPr>
        <sz val="11"/>
        <color theme="1"/>
        <rFont val="Calibri"/>
        <scheme val="minor"/>
      </rPr>
      <t xml:space="preserve">
</t>
    </r>
  </si>
  <si>
    <t>Обоснование и расчет начальной (максимальной) цены контракта 
оказание услуг по проведению обязательного психиатрического освидетельствования ДЛЯ НУЖД ШКОЛЫ
  ДЛЯ ГОСУДАРСТВЕННОГО БЮДЖЕТНОГО ОБЩЕОБРАЗОВАТЕЛЬНОГО УЧРЕЖДЕНИЯ
ШКОЛЫ-ИНТЕРНАТА №1 ИМЕНИ К.К. ГРОТА
КРАСНОГВАРДЕЙСКОГО РАЙОНА САНКТ-ПЕТЕРБУРГА
ДЛЯ НУЖД САНКТ-ПЕТЕРБУРГА В 2026 ГОДУ</t>
  </si>
  <si>
    <t xml:space="preserve">Заказчиком были направлены запросы от 09.04.2026 № 270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</t>
  </si>
  <si>
    <t>обязательное психиатрическое освидетельствование</t>
  </si>
  <si>
    <t>ИЦИ № 1 от 10.04.2026 № 173
ИЦИ № 2 от 10.04.2026№ 174
ИЦИ № 3 от 10.04.2026 № 175</t>
  </si>
  <si>
    <t>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</si>
</sst>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scheme val="minor"/>
    </font>
    <font>
      <sz val="11"/>
      <color indexed="64"/>
      <name val="Times New Roman"/>
    </font>
    <font>
      <b/>
      <sz val="12"/>
      <color indexed="64"/>
      <name val="Times New Roman"/>
    </font>
    <font>
      <i/>
      <sz val="12"/>
      <color indexed="64"/>
      <name val="Times New Roman"/>
    </font>
    <font>
      <sz val="12"/>
      <color indexed="64"/>
      <name val="Times New Roman"/>
    </font>
    <font>
      <b/>
      <sz val="11"/>
      <color indexed="64"/>
      <name val="Times New Roman"/>
    </font>
    <font>
      <b/>
      <sz val="11"/>
      <color indexed="2"/>
      <name val="Times New Roman"/>
    </font>
    <font>
      <b/>
      <sz val="10"/>
      <color indexed="64"/>
      <name val="Times New Roman"/>
    </font>
    <font>
      <b/>
      <i/>
      <sz val="10"/>
      <color indexed="64"/>
      <name val="Times New Roman"/>
    </font>
    <font>
      <sz val="11"/>
      <name val="Times New Roman"/>
    </font>
    <font>
      <sz val="11"/>
      <color theme="1"/>
      <name val="Times New Roman"/>
    </font>
    <font>
      <i/>
      <sz val="10"/>
      <color indexed="60"/>
      <name val="Times New Roman"/>
    </font>
    <font>
      <sz val="11"/>
      <color indexed="60"/>
      <name val="Times New Roman"/>
    </font>
    <font>
      <sz val="10"/>
      <color indexed="60"/>
      <name val="Times New Roman"/>
    </font>
    <font>
      <b/>
      <sz val="12"/>
      <color indexed="2"/>
      <name val="Times New Roman"/>
    </font>
    <font>
      <b/>
      <i/>
      <sz val="12"/>
      <color indexed="2"/>
      <name val="Times New Roman"/>
    </font>
    <font>
      <i/>
      <sz val="10"/>
      <color indexed="2"/>
      <name val="Times New Roman"/>
    </font>
    <font>
      <b/>
      <sz val="11"/>
      <color indexed="64"/>
      <name val="Calibri"/>
    </font>
    <font>
      <sz val="8"/>
      <color indexed="64"/>
      <name val="Calibri"/>
    </font>
    <font>
      <b/>
      <sz val="8"/>
      <color indexed="64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theme="0"/>
      </patternFill>
    </fill>
    <fill>
      <patternFill patternType="solid">
        <fgColor indexed="60"/>
        <bgColor indexed="60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  <xf numFmtId="0" fontId="5" fillId="0" borderId="0" xfId="0" applyFont="1" applyAlignment="1">
      <alignment vertical="center" wrapText="1"/>
    </xf>
    <xf numFmtId="2" fontId="1" fillId="0" borderId="0" xfId="0" applyNumberFormat="1" applyFont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2" fontId="7" fillId="2" borderId="5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 applyAlignment="1">
      <alignment vertical="center" wrapText="1"/>
    </xf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2" fontId="7" fillId="2" borderId="7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49" fontId="9" fillId="3" borderId="2" xfId="0" applyNumberFormat="1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justify" vertical="top" wrapText="1"/>
    </xf>
    <xf numFmtId="2" fontId="9" fillId="0" borderId="2" xfId="0" applyNumberFormat="1" applyFont="1" applyBorder="1" applyAlignment="1">
      <alignment horizontal="center" vertical="top" wrapText="1"/>
    </xf>
    <xf numFmtId="2" fontId="0" fillId="0" borderId="0" xfId="0" applyNumberFormat="1" applyAlignment="1">
      <alignment horizontal="center"/>
    </xf>
    <xf numFmtId="2" fontId="9" fillId="3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10" fontId="9" fillId="3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/>
    <xf numFmtId="4" fontId="0" fillId="0" borderId="0" xfId="0" applyNumberFormat="1"/>
    <xf numFmtId="0" fontId="11" fillId="4" borderId="2" xfId="0" applyFont="1" applyFill="1" applyBorder="1" applyAlignment="1">
      <alignment horizontal="center" vertical="center" wrapText="1"/>
    </xf>
    <xf numFmtId="4" fontId="12" fillId="4" borderId="2" xfId="0" applyNumberFormat="1" applyFont="1" applyFill="1" applyBorder="1" applyAlignment="1">
      <alignment horizontal="center" vertical="center" wrapText="1"/>
    </xf>
    <xf numFmtId="2" fontId="13" fillId="4" borderId="2" xfId="0" applyNumberFormat="1" applyFont="1" applyFill="1" applyBorder="1" applyAlignment="1">
      <alignment horizontal="center" vertical="center" wrapText="1"/>
    </xf>
    <xf numFmtId="4" fontId="13" fillId="4" borderId="2" xfId="0" applyNumberFormat="1" applyFont="1" applyFill="1" applyBorder="1" applyAlignment="1">
      <alignment horizontal="center" vertical="center" wrapText="1"/>
    </xf>
    <xf numFmtId="10" fontId="13" fillId="4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111675</xdr:colOff>
      <xdr:row>7</xdr:row>
      <xdr:rowOff>354210</xdr:rowOff>
    </xdr:from>
    <xdr:to>
      <xdr:col>7</xdr:col>
      <xdr:colOff>549482</xdr:colOff>
      <xdr:row>7</xdr:row>
      <xdr:rowOff>686282</xdr:rowOff>
    </xdr:to>
    <xdr:pic>
      <xdr:nvPicPr>
        <xdr:cNvPr id="14797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64460</xdr:colOff>
      <xdr:row>7</xdr:row>
      <xdr:rowOff>132829</xdr:rowOff>
    </xdr:from>
    <xdr:to>
      <xdr:col>13</xdr:col>
      <xdr:colOff>1019100</xdr:colOff>
      <xdr:row>7</xdr:row>
      <xdr:rowOff>487039</xdr:rowOff>
    </xdr:to>
    <xdr:pic>
      <xdr:nvPicPr>
        <xdr:cNvPr id="14798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27625</xdr:colOff>
      <xdr:row>7</xdr:row>
      <xdr:rowOff>513605</xdr:rowOff>
    </xdr:from>
    <xdr:to>
      <xdr:col>11</xdr:col>
      <xdr:colOff>847204</xdr:colOff>
      <xdr:row>7</xdr:row>
      <xdr:rowOff>943086</xdr:rowOff>
    </xdr:to>
    <xdr:pic>
      <xdr:nvPicPr>
        <xdr:cNvPr id="14799" name="Picture 21" descr="C:\Temp\KClipboardExport\sssqsznq.gif"/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66023</xdr:colOff>
      <xdr:row>7</xdr:row>
      <xdr:rowOff>770408</xdr:rowOff>
    </xdr:from>
    <xdr:to>
      <xdr:col>12</xdr:col>
      <xdr:colOff>695790</xdr:colOff>
      <xdr:row>7</xdr:row>
      <xdr:rowOff>1093626</xdr:rowOff>
    </xdr:to>
    <xdr:pic>
      <xdr:nvPicPr>
        <xdr:cNvPr id="14800" name="Picture 19" descr="C:\Temp\KClipboardExport\8c4wnzhy.gif"/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216321</xdr:colOff>
      <xdr:row>8</xdr:row>
      <xdr:rowOff>227707</xdr:rowOff>
    </xdr:from>
    <xdr:to>
      <xdr:col>10</xdr:col>
      <xdr:colOff>479300</xdr:colOff>
      <xdr:row>8</xdr:row>
      <xdr:rowOff>428625</xdr:rowOff>
    </xdr:to>
    <xdr:pic>
      <xdr:nvPicPr>
        <xdr:cNvPr id="14801" name="Рисунок 1" descr="C:\Temp\KClipboardExport\l41eo45a.gif"/>
        <xdr:cNvPicPr>
          <a:picLocks noChangeAspect="1"/>
        </xdr:cNvPicPr>
      </xdr:nvPicPr>
      <xdr:blipFill>
        <a:blip xmlns:r="http://schemas.openxmlformats.org/officeDocument/2006/relationships" r:embed="rId1"/>
        <a:srcRect l="68182" t="17999" b="24000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46042</xdr:colOff>
      <xdr:row>6</xdr:row>
      <xdr:rowOff>239613</xdr:rowOff>
    </xdr:from>
    <xdr:to>
      <xdr:col>13</xdr:col>
      <xdr:colOff>630287</xdr:colOff>
      <xdr:row>6</xdr:row>
      <xdr:rowOff>571648</xdr:rowOff>
    </xdr:to>
    <xdr:pic>
      <xdr:nvPicPr>
        <xdr:cNvPr id="14802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6835" b="28495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94319</xdr:colOff>
      <xdr:row>11</xdr:row>
      <xdr:rowOff>10120</xdr:rowOff>
    </xdr:from>
    <xdr:to>
      <xdr:col>12</xdr:col>
      <xdr:colOff>639923</xdr:colOff>
      <xdr:row>11</xdr:row>
      <xdr:rowOff>277043</xdr:rowOff>
    </xdr:to>
    <xdr:pic>
      <xdr:nvPicPr>
        <xdr:cNvPr id="14803" name="Picture 1" descr="C:\Temp\KClipboardExport\7d4qbwfz.gif"/>
        <xdr:cNvPicPr>
          <a:picLocks noChangeAspect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94877</xdr:rowOff>
    </xdr:to>
    <xdr:sp macro="" textlink="">
      <xdr:nvSpPr>
        <xdr:cNvPr id="14804" name="AutoShape 3" descr="Yamaha NS-F150 Black Колонка напольная миниатюра">
          <a:hlinkClick xmlns:r="http://schemas.openxmlformats.org/officeDocument/2006/relationships" r:id="rId4"/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10</xdr:row>
      <xdr:rowOff>0</xdr:rowOff>
    </xdr:from>
    <xdr:to>
      <xdr:col>1</xdr:col>
      <xdr:colOff>0</xdr:colOff>
      <xdr:row>11</xdr:row>
      <xdr:rowOff>86022</xdr:rowOff>
    </xdr:to>
    <xdr:sp macro="" textlink="">
      <xdr:nvSpPr>
        <xdr:cNvPr id="14805" name="AutoShape 4" descr="Yamaha NS-F150 Black Колонка напольная - вид 2 миниатюра">
          <a:hlinkClick xmlns:r="http://schemas.openxmlformats.org/officeDocument/2006/relationships" r:id="rId5"/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</sheetPr>
  <dimension ref="A1:IW15"/>
  <sheetViews>
    <sheetView workbookViewId="0">
      <selection activeCell="B5" sqref="B5"/>
    </sheetView>
  </sheetViews>
  <sheetFormatPr defaultRowHeight="15" customHeight="1" x14ac:dyDescent="0.25"/>
  <cols>
    <col min="1" max="1" width="36.140625" style="1" customWidth="1"/>
    <col min="2" max="2" width="49" style="2" customWidth="1"/>
    <col min="3" max="257" width="9.140625" style="3" customWidth="1"/>
  </cols>
  <sheetData>
    <row r="1" spans="1:2" ht="25.5" customHeight="1" x14ac:dyDescent="0.25">
      <c r="A1" s="43" t="s">
        <v>0</v>
      </c>
      <c r="B1" s="43"/>
    </row>
    <row r="2" spans="1:2" ht="118.5" customHeight="1" x14ac:dyDescent="0.25">
      <c r="A2" s="43" t="s">
        <v>1</v>
      </c>
      <c r="B2" s="43"/>
    </row>
    <row r="3" spans="1:2" ht="15.75" x14ac:dyDescent="0.25">
      <c r="A3" s="44" t="s">
        <v>2</v>
      </c>
      <c r="B3" s="44"/>
    </row>
    <row r="4" spans="1:2" ht="86.25" customHeight="1" x14ac:dyDescent="0.25">
      <c r="A4" s="4" t="s">
        <v>3</v>
      </c>
      <c r="B4" s="4" t="s">
        <v>4</v>
      </c>
    </row>
    <row r="5" spans="1:2" ht="242.25" customHeight="1" x14ac:dyDescent="0.25">
      <c r="A5" s="4" t="s">
        <v>5</v>
      </c>
      <c r="B5" s="4" t="s">
        <v>6</v>
      </c>
    </row>
    <row r="6" spans="1:2" ht="91.5" customHeight="1" x14ac:dyDescent="0.25">
      <c r="A6" s="4" t="s">
        <v>7</v>
      </c>
      <c r="B6" s="5" t="s">
        <v>8</v>
      </c>
    </row>
    <row r="7" spans="1:2" ht="29.25" customHeight="1" x14ac:dyDescent="0.25">
      <c r="A7" s="45" t="s">
        <v>9</v>
      </c>
      <c r="B7" s="46"/>
    </row>
    <row r="8" spans="1:2" ht="15.75" x14ac:dyDescent="0.25">
      <c r="A8" s="6"/>
      <c r="B8" s="6"/>
    </row>
    <row r="9" spans="1:2" ht="15.75" x14ac:dyDescent="0.25">
      <c r="A9" s="47" t="s">
        <v>10</v>
      </c>
      <c r="B9" s="47"/>
    </row>
    <row r="10" spans="1:2" ht="15.75" x14ac:dyDescent="0.25">
      <c r="A10" s="6"/>
      <c r="B10" s="6"/>
    </row>
    <row r="11" spans="1:2" ht="15.75" x14ac:dyDescent="0.25">
      <c r="A11" s="7" t="s">
        <v>11</v>
      </c>
      <c r="B11" s="7" t="s">
        <v>12</v>
      </c>
    </row>
    <row r="12" spans="1:2" ht="15.75" x14ac:dyDescent="0.25">
      <c r="A12" s="6"/>
      <c r="B12" s="6"/>
    </row>
    <row r="13" spans="1:2" ht="15.75" x14ac:dyDescent="0.25">
      <c r="A13" s="8"/>
      <c r="B13" s="6"/>
    </row>
    <row r="14" spans="1:2" ht="15.75" x14ac:dyDescent="0.25">
      <c r="A14" s="9"/>
      <c r="B14" s="6"/>
    </row>
    <row r="15" spans="1:2" ht="29.25" customHeight="1" x14ac:dyDescent="0.25">
      <c r="A15" s="42" t="s">
        <v>13</v>
      </c>
      <c r="B15" s="42"/>
    </row>
  </sheetData>
  <mergeCells count="6">
    <mergeCell ref="A15:B15"/>
    <mergeCell ref="A1:B1"/>
    <mergeCell ref="A2:B2"/>
    <mergeCell ref="A3:B3"/>
    <mergeCell ref="A7:B7"/>
    <mergeCell ref="A9:B9"/>
  </mergeCells>
  <pageMargins left="0.7" right="0.7" top="0.75" bottom="0.75" header="0.3" footer="0.3"/>
  <pageSetup paperSize="9" scale="90"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  <pageSetUpPr fitToPage="1"/>
  </sheetPr>
  <dimension ref="A1:AB15"/>
  <sheetViews>
    <sheetView tabSelected="1" view="pageBreakPreview" workbookViewId="0">
      <selection activeCell="O10" sqref="O10"/>
    </sheetView>
  </sheetViews>
  <sheetFormatPr defaultRowHeight="15" customHeight="1" x14ac:dyDescent="0.25"/>
  <cols>
    <col min="1" max="1" width="3.5703125" customWidth="1"/>
    <col min="2" max="2" width="51.5703125" customWidth="1"/>
    <col min="3" max="3" width="9.85546875" customWidth="1"/>
    <col min="4" max="4" width="10.140625" bestFit="1" customWidth="1"/>
    <col min="5" max="5" width="11.5703125" customWidth="1"/>
    <col min="6" max="6" width="10" bestFit="1" customWidth="1"/>
    <col min="7" max="7" width="12.140625" customWidth="1"/>
    <col min="8" max="8" width="12.7109375" customWidth="1"/>
    <col min="9" max="9" width="8.42578125" customWidth="1"/>
    <col min="10" max="10" width="8.85546875" customWidth="1"/>
    <col min="11" max="11" width="11" style="10" customWidth="1"/>
    <col min="12" max="12" width="13.140625" customWidth="1"/>
    <col min="13" max="13" width="11.28515625" customWidth="1"/>
    <col min="14" max="14" width="16.140625" style="10" customWidth="1"/>
    <col min="16" max="16" width="14.7109375" customWidth="1"/>
    <col min="17" max="17" width="11.140625" bestFit="1" customWidth="1"/>
  </cols>
  <sheetData>
    <row r="1" spans="1:28" ht="88.5" customHeight="1" x14ac:dyDescent="0.25">
      <c r="A1" s="48" t="s">
        <v>39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28" ht="18" customHeight="1" x14ac:dyDescent="0.25">
      <c r="A2" s="48" t="s">
        <v>14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28" ht="34.5" customHeight="1" x14ac:dyDescent="0.25">
      <c r="A3" s="49" t="s">
        <v>15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ht="39.75" customHeight="1" x14ac:dyDescent="0.25">
      <c r="A4" s="50" t="s">
        <v>40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28" ht="76.5" customHeight="1" x14ac:dyDescent="0.25">
      <c r="A5" s="51" t="s">
        <v>42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28" ht="0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12"/>
      <c r="L6" s="3"/>
      <c r="M6" s="3"/>
      <c r="N6" s="12"/>
    </row>
    <row r="7" spans="1:28" ht="69" customHeight="1" x14ac:dyDescent="0.25">
      <c r="A7" s="56" t="s">
        <v>16</v>
      </c>
      <c r="B7" s="58" t="s">
        <v>17</v>
      </c>
      <c r="C7" s="60" t="s">
        <v>18</v>
      </c>
      <c r="D7" s="61"/>
      <c r="E7" s="61"/>
      <c r="F7" s="61"/>
      <c r="G7" s="61"/>
      <c r="H7" s="62"/>
      <c r="I7" s="56" t="s">
        <v>19</v>
      </c>
      <c r="J7" s="58" t="s">
        <v>20</v>
      </c>
      <c r="K7" s="52" t="s">
        <v>21</v>
      </c>
      <c r="L7" s="52"/>
      <c r="M7" s="52"/>
      <c r="N7" s="14" t="s">
        <v>22</v>
      </c>
      <c r="O7" s="15"/>
    </row>
    <row r="8" spans="1:28" ht="89.25" x14ac:dyDescent="0.25">
      <c r="A8" s="57"/>
      <c r="B8" s="59"/>
      <c r="C8" s="13" t="s">
        <v>23</v>
      </c>
      <c r="D8" s="13" t="s">
        <v>24</v>
      </c>
      <c r="E8" s="13" t="s">
        <v>25</v>
      </c>
      <c r="F8" s="13" t="s">
        <v>26</v>
      </c>
      <c r="G8" s="13" t="s">
        <v>27</v>
      </c>
      <c r="H8" s="16"/>
      <c r="I8" s="63"/>
      <c r="J8" s="64"/>
      <c r="K8" s="17" t="s">
        <v>28</v>
      </c>
      <c r="L8" s="18" t="s">
        <v>29</v>
      </c>
      <c r="M8" s="18" t="s">
        <v>30</v>
      </c>
      <c r="N8" s="19"/>
      <c r="O8" s="13" t="s">
        <v>31</v>
      </c>
    </row>
    <row r="9" spans="1:28" ht="54" x14ac:dyDescent="0.25">
      <c r="A9" s="20">
        <v>1</v>
      </c>
      <c r="B9" s="20">
        <v>2</v>
      </c>
      <c r="C9" s="20">
        <v>3</v>
      </c>
      <c r="D9" s="20">
        <v>4</v>
      </c>
      <c r="E9" s="20">
        <v>5</v>
      </c>
      <c r="F9" s="20">
        <v>6</v>
      </c>
      <c r="G9" s="20">
        <v>7</v>
      </c>
      <c r="H9" s="20" t="s">
        <v>32</v>
      </c>
      <c r="I9" s="20">
        <v>9</v>
      </c>
      <c r="J9" s="20" t="s">
        <v>33</v>
      </c>
      <c r="K9" s="21" t="s">
        <v>34</v>
      </c>
      <c r="L9" s="22">
        <v>12</v>
      </c>
      <c r="M9" s="22">
        <v>13</v>
      </c>
      <c r="N9" s="23" t="s">
        <v>35</v>
      </c>
      <c r="O9" s="22">
        <v>15</v>
      </c>
      <c r="P9" s="24"/>
      <c r="Q9" s="24"/>
    </row>
    <row r="10" spans="1:28" x14ac:dyDescent="0.25">
      <c r="A10" s="25" t="s">
        <v>36</v>
      </c>
      <c r="B10" s="26" t="s">
        <v>41</v>
      </c>
      <c r="C10" s="27">
        <v>1500</v>
      </c>
      <c r="D10" s="27">
        <v>1800</v>
      </c>
      <c r="E10" s="27">
        <v>1500</v>
      </c>
      <c r="F10" s="28"/>
      <c r="G10" s="28"/>
      <c r="H10" s="29">
        <f>C10+D10+E10+F10</f>
        <v>4800</v>
      </c>
      <c r="I10" s="30">
        <v>5</v>
      </c>
      <c r="J10" s="31">
        <v>3</v>
      </c>
      <c r="K10" s="29">
        <f>ROUND(H10/J10,2)</f>
        <v>1600</v>
      </c>
      <c r="L10" s="29">
        <f>STDEV(C10:F10)</f>
        <v>173.20508075688772</v>
      </c>
      <c r="M10" s="32">
        <f>L10/K10</f>
        <v>0.10825317547305482</v>
      </c>
      <c r="N10" s="29">
        <f>I10*K10</f>
        <v>8000</v>
      </c>
      <c r="O10" s="33" t="s">
        <v>43</v>
      </c>
      <c r="P10" s="34"/>
      <c r="Q10" s="34"/>
    </row>
    <row r="11" spans="1:28" ht="19.5" customHeight="1" x14ac:dyDescent="0.25">
      <c r="A11" s="35"/>
      <c r="B11" s="35"/>
      <c r="C11" s="35"/>
      <c r="D11" s="35"/>
      <c r="E11" s="35"/>
      <c r="F11" s="35"/>
      <c r="G11" s="35"/>
      <c r="H11" s="36"/>
      <c r="I11" s="35"/>
      <c r="J11" s="35"/>
      <c r="K11" s="37"/>
      <c r="L11" s="38"/>
      <c r="M11" s="39"/>
      <c r="N11" s="37"/>
      <c r="O11" s="37"/>
      <c r="P11" s="34"/>
    </row>
    <row r="12" spans="1:28" ht="25.5" customHeight="1" x14ac:dyDescent="0.25">
      <c r="A12" s="53" t="s">
        <v>37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40"/>
      <c r="N12" s="41">
        <f>SUM(N10)</f>
        <v>8000</v>
      </c>
      <c r="O12" s="15"/>
      <c r="P12" s="34"/>
      <c r="Q12" s="34"/>
    </row>
    <row r="13" spans="1:28" x14ac:dyDescent="0.25">
      <c r="B13" s="55" t="s">
        <v>38</v>
      </c>
      <c r="C13" s="55"/>
      <c r="D13" s="55"/>
      <c r="E13" s="55"/>
      <c r="F13" s="55"/>
    </row>
    <row r="14" spans="1:28" x14ac:dyDescent="0.25">
      <c r="B14" s="55"/>
      <c r="C14" s="55"/>
      <c r="D14" s="55"/>
      <c r="E14" s="55"/>
      <c r="F14" s="55"/>
    </row>
    <row r="15" spans="1:28" ht="66.75" customHeight="1" x14ac:dyDescent="0.25">
      <c r="B15" s="55"/>
      <c r="C15" s="55"/>
      <c r="D15" s="55"/>
      <c r="E15" s="55"/>
      <c r="F15" s="55"/>
    </row>
  </sheetData>
  <mergeCells count="13">
    <mergeCell ref="K7:M7"/>
    <mergeCell ref="A12:L12"/>
    <mergeCell ref="B13:F15"/>
    <mergeCell ref="A7:A8"/>
    <mergeCell ref="B7:B8"/>
    <mergeCell ref="C7:H7"/>
    <mergeCell ref="I7:I8"/>
    <mergeCell ref="J7:J8"/>
    <mergeCell ref="A1:O1"/>
    <mergeCell ref="A2:O2"/>
    <mergeCell ref="A3:O3"/>
    <mergeCell ref="A4:O4"/>
    <mergeCell ref="A5:O5"/>
  </mergeCells>
  <pageMargins left="0.25" right="0.25" top="0.75" bottom="0.75" header="0.3" footer="0.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НМЦК-п.3.7.1</vt:lpstr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Климова Екатерина Олеговна</cp:lastModifiedBy>
  <cp:revision>1</cp:revision>
  <cp:lastPrinted>2026-04-13T07:53:49Z</cp:lastPrinted>
  <dcterms:created xsi:type="dcterms:W3CDTF">2011-08-15T06:57:00Z</dcterms:created>
  <dcterms:modified xsi:type="dcterms:W3CDTF">2026-04-13T07:53:50Z</dcterms:modified>
  <cp:version>1048576</cp:version>
</cp:coreProperties>
</file>