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АХО\ЗАКУПКИ с 2020 2021 2022\Закупки АХО 2026\Белоусова\Пурифаеры Леньков\Капустину\"/>
    </mc:Choice>
  </mc:AlternateContent>
  <xr:revisionPtr revIDLastSave="0" documentId="13_ncr:1_{8741D26F-CAAD-4BD3-A5B5-805C6FC5C43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сл.зап)'!$A$2:$Q$15</definedName>
  </definedNames>
  <calcPr calcId="191029"/>
</workbook>
</file>

<file path=xl/calcChain.xml><?xml version="1.0" encoding="utf-8"?>
<calcChain xmlns="http://schemas.openxmlformats.org/spreadsheetml/2006/main">
  <c r="M9" i="4" l="1"/>
  <c r="K9" i="4" l="1"/>
  <c r="L9" i="4" s="1"/>
  <c r="L10" i="4" l="1"/>
</calcChain>
</file>

<file path=xl/sharedStrings.xml><?xml version="1.0" encoding="utf-8"?>
<sst xmlns="http://schemas.openxmlformats.org/spreadsheetml/2006/main" count="38" uniqueCount="36">
  <si>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</si>
  <si>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</si>
  <si>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</si>
  <si>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</si>
  <si>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</si>
  <si>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</si>
  <si>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</si>
  <si>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</si>
  <si>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</si>
  <si>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</si>
  <si>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</si>
  <si>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</si>
  <si>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</si>
  <si>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</si>
  <si>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_____________________________</t>
  </si>
  <si>
    <t xml:space="preserve"> ПРОВЕРИЛ</t>
  </si>
  <si>
    <t>Специалист 1-й категории АХО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</si>
  <si>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</si>
  <si>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</si>
  <si>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шт</t>
  </si>
  <si>
    <t>Информация из сети "Интернет" №1</t>
  </si>
  <si>
    <t>Информация из сети "Интернет" №2</t>
  </si>
  <si>
    <t>Информация из сети "Интернет" №3</t>
  </si>
  <si>
    <t>Начальник  АХО</t>
  </si>
  <si>
    <t xml:space="preserve"> -</t>
  </si>
  <si>
    <r>
      <t xml:space="preserve">V - коэф-нт вариации 
</t>
    </r>
    <r>
      <rPr>
        <b/>
        <i/>
        <sz val="10"/>
        <rFont val="Times New Roman"/>
        <family val="1"/>
        <charset val="204"/>
      </rPr>
      <t>(не должен превышать 33%)</t>
    </r>
  </si>
  <si>
    <t>В.С. Белоусова</t>
  </si>
  <si>
    <t>Распоряжение Комитета по государственному заказу Санкт-Петербурга №100-р
от 31 мая 2018 г.  (с изм. от 15.01.2026)</t>
  </si>
  <si>
    <t>ОКПД2 /КТРУ/ ККН</t>
  </si>
  <si>
    <t>Е.П. Коваленко</t>
  </si>
  <si>
    <t>Пурифайер, тип 1</t>
  </si>
  <si>
    <t>5</t>
  </si>
  <si>
    <t>28.29.12.119/
28.29.12.119-002</t>
  </si>
  <si>
    <t>с осуществлением сбора и анализа общедоступной ценовой информации
на поставку пурифайеров</t>
  </si>
  <si>
    <t>Цена договора (контракта):  84 765 (Восемьдесят четыре тысячи семьсот шестьдесят пять рублей ) 00 копеек, в том числе НДС 22% - 15 285 рублей 49  копеек.</t>
  </si>
  <si>
    <t>Иформация из реестра товаров для обеспечения нужд                         Санкт-Петербурга на 2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</si>
</sst>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6" applyFont="1"/>
    <xf numFmtId="0" fontId="6" fillId="0" borderId="0" xfId="6" applyFont="1" applyAlignment="1">
      <alignment vertical="center" wrapText="1"/>
    </xf>
    <xf numFmtId="0" fontId="7" fillId="0" borderId="0" xfId="6" applyFont="1"/>
    <xf numFmtId="0" fontId="8" fillId="0" borderId="0" xfId="6" applyFont="1" applyAlignment="1">
      <alignment vertical="center" wrapText="1"/>
    </xf>
    <xf numFmtId="0" fontId="7" fillId="0" borderId="0" xfId="6" applyFont="1" applyBorder="1"/>
    <xf numFmtId="0" fontId="4" fillId="0" borderId="0" xfId="6" applyFont="1" applyBorder="1"/>
    <xf numFmtId="0" fontId="4" fillId="0" borderId="0" xfId="6" applyFont="1" applyFill="1"/>
    <xf numFmtId="0" fontId="9" fillId="0" borderId="0" xfId="6" applyFont="1" applyFill="1"/>
    <xf numFmtId="165" fontId="9" fillId="0" borderId="2" xfId="0" applyNumberFormat="1" applyFont="1" applyFill="1" applyBorder="1" applyAlignment="1">
      <alignment horizontal="center" vertical="center"/>
    </xf>
    <xf numFmtId="4" fontId="9" fillId="0" borderId="1" xfId="6" applyNumberFormat="1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top" wrapText="1"/>
    </xf>
    <xf numFmtId="0" fontId="10" fillId="0" borderId="3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center" vertical="top" wrapText="1"/>
    </xf>
    <xf numFmtId="0" fontId="9" fillId="0" borderId="1" xfId="6" applyFont="1" applyFill="1" applyBorder="1" applyAlignment="1">
      <alignment horizontal="center" vertical="center" wrapText="1"/>
    </xf>
    <xf numFmtId="0" fontId="12" fillId="0" borderId="0" xfId="6" applyFont="1" applyFill="1" applyBorder="1" applyAlignment="1">
      <alignment horizontal="center" vertical="center"/>
    </xf>
    <xf numFmtId="4" fontId="9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9" fillId="0" borderId="4" xfId="6" applyNumberFormat="1" applyFont="1" applyFill="1" applyBorder="1" applyAlignment="1" applyProtection="1">
      <alignment horizontal="center" vertical="center" wrapText="1"/>
      <protection locked="0"/>
    </xf>
    <xf numFmtId="10" fontId="9" fillId="0" borderId="1" xfId="6" applyNumberFormat="1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4" fontId="10" fillId="0" borderId="1" xfId="6" applyNumberFormat="1" applyFont="1" applyFill="1" applyBorder="1" applyAlignment="1">
      <alignment horizontal="center" vertical="center" wrapText="1"/>
    </xf>
    <xf numFmtId="0" fontId="9" fillId="0" borderId="1" xfId="6" applyFont="1" applyFill="1" applyBorder="1"/>
    <xf numFmtId="0" fontId="9" fillId="0" borderId="0" xfId="6" applyFont="1" applyFill="1" applyBorder="1"/>
    <xf numFmtId="0" fontId="9" fillId="0" borderId="0" xfId="6" applyFont="1" applyFill="1" applyAlignment="1">
      <alignment horizontal="left"/>
    </xf>
    <xf numFmtId="0" fontId="9" fillId="0" borderId="0" xfId="6" applyFont="1" applyFill="1" applyAlignment="1">
      <alignment horizontal="center"/>
    </xf>
    <xf numFmtId="49" fontId="9" fillId="0" borderId="1" xfId="6" applyNumberFormat="1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center"/>
    </xf>
    <xf numFmtId="0" fontId="10" fillId="0" borderId="0" xfId="6" applyFont="1" applyFill="1" applyAlignment="1">
      <alignment horizontal="center"/>
    </xf>
    <xf numFmtId="0" fontId="6" fillId="0" borderId="0" xfId="6" applyFont="1" applyAlignment="1">
      <alignment horizontal="center" vertical="center" wrapText="1"/>
    </xf>
    <xf numFmtId="0" fontId="8" fillId="0" borderId="0" xfId="6" applyFont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4" fillId="0" borderId="6" xfId="6" applyFont="1" applyBorder="1" applyAlignment="1">
      <alignment horizontal="left" vertical="top" wrapText="1"/>
    </xf>
    <xf numFmtId="0" fontId="10" fillId="0" borderId="3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 applyProtection="1">
      <alignment horizontal="right" vertical="center" wrapText="1"/>
      <protection locked="0"/>
    </xf>
    <xf numFmtId="0" fontId="9" fillId="0" borderId="0" xfId="6" applyFont="1" applyFill="1" applyAlignment="1">
      <alignment horizontal="center"/>
    </xf>
    <xf numFmtId="0" fontId="9" fillId="0" borderId="0" xfId="6" applyFont="1" applyFill="1" applyBorder="1" applyAlignment="1">
      <alignment horizontal="left"/>
    </xf>
    <xf numFmtId="0" fontId="10" fillId="0" borderId="0" xfId="6" applyFont="1" applyFill="1" applyAlignment="1">
      <alignment horizontal="center"/>
    </xf>
    <xf numFmtId="0" fontId="10" fillId="0" borderId="0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/>
    </xf>
    <xf numFmtId="0" fontId="10" fillId="0" borderId="5" xfId="6" applyFont="1" applyFill="1" applyBorder="1" applyAlignment="1">
      <alignment horizontal="center" vertical="center" wrapText="1"/>
    </xf>
    <xf numFmtId="0" fontId="10" fillId="0" borderId="3" xfId="6" applyFont="1" applyFill="1" applyBorder="1" applyAlignment="1">
      <alignment horizontal="center" vertical="top" wrapText="1"/>
    </xf>
    <xf numFmtId="0" fontId="10" fillId="0" borderId="2" xfId="6" applyFont="1" applyFill="1" applyBorder="1" applyAlignment="1">
      <alignment horizontal="center" vertical="top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790575</xdr:rowOff>
    </xdr:from>
    <xdr:to>
      <xdr:col>11</xdr:col>
      <xdr:colOff>0</xdr:colOff>
      <xdr:row>6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157841</xdr:colOff>
      <xdr:row>6</xdr:row>
      <xdr:rowOff>560295</xdr:rowOff>
    </xdr:from>
    <xdr:to>
      <xdr:col>13</xdr:col>
      <xdr:colOff>762000</xdr:colOff>
      <xdr:row>6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14</xdr:col>
      <xdr:colOff>100854</xdr:colOff>
      <xdr:row>6</xdr:row>
      <xdr:rowOff>829235</xdr:rowOff>
    </xdr:from>
    <xdr:to>
      <xdr:col>14</xdr:col>
      <xdr:colOff>851648</xdr:colOff>
      <xdr:row>7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"/>
  <sheetViews>
    <sheetView tabSelected="1" view="pageBreakPreview" topLeftCell="A4" zoomScaleNormal="100" zoomScaleSheetLayoutView="100" workbookViewId="0">
      <selection activeCell="N9" sqref="N9:O9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6" width="15.7109375" style="1" customWidth="1"/>
    <col min="7" max="7" width="16.85546875" style="1" hidden="1" customWidth="1"/>
    <col min="8" max="8" width="7.85546875" style="1" customWidth="1"/>
    <col min="9" max="9" width="8.85546875" style="1" customWidth="1"/>
    <col min="10" max="10" width="9.42578125" style="1" customWidth="1"/>
    <col min="11" max="11" width="13" style="1" customWidth="1"/>
    <col min="12" max="12" width="16.85546875" style="1" customWidth="1"/>
    <col min="13" max="15" width="14.7109375" style="1" customWidth="1"/>
    <col min="16" max="16" width="29.28515625" style="1" customWidth="1"/>
    <col min="17" max="18" width="12.85546875" style="1" customWidth="1"/>
    <col min="19" max="19" width="15.5703125" style="6" customWidth="1"/>
    <col min="20" max="16384" width="7.5703125" style="1"/>
  </cols>
  <sheetData>
    <row r="1" spans="1:19" x14ac:dyDescent="0.2">
      <c r="P1" s="8"/>
      <c r="Q1" s="7"/>
    </row>
    <row r="2" spans="1:19" s="3" customFormat="1" ht="15.75" customHeight="1" x14ac:dyDescent="0.25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"/>
      <c r="S2" s="5"/>
    </row>
    <row r="3" spans="1:19" s="3" customFormat="1" ht="14.25" customHeight="1" x14ac:dyDescent="0.25">
      <c r="A3" s="30" t="s">
        <v>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4"/>
      <c r="S3" s="5"/>
    </row>
    <row r="4" spans="1:19" s="3" customFormat="1" ht="29.25" customHeight="1" x14ac:dyDescent="0.25">
      <c r="A4" s="31" t="s">
        <v>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S4" s="5"/>
    </row>
    <row r="5" spans="1:19" ht="72" customHeight="1" x14ac:dyDescent="0.2">
      <c r="A5" s="32" t="s">
        <v>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9" ht="40.5" customHeight="1" x14ac:dyDescent="0.2">
      <c r="A6" s="33" t="s">
        <v>0</v>
      </c>
      <c r="B6" s="35" t="s">
        <v>1</v>
      </c>
      <c r="C6" s="35" t="s">
        <v>2</v>
      </c>
      <c r="D6" s="35"/>
      <c r="E6" s="35"/>
      <c r="F6" s="43" t="s">
        <v>35</v>
      </c>
      <c r="G6" s="13"/>
      <c r="H6" s="33" t="s">
        <v>13</v>
      </c>
      <c r="I6" s="35" t="s">
        <v>12</v>
      </c>
      <c r="J6" s="35" t="s">
        <v>3</v>
      </c>
      <c r="K6" s="33" t="s">
        <v>17</v>
      </c>
      <c r="L6" s="35" t="s">
        <v>18</v>
      </c>
      <c r="M6" s="35" t="s">
        <v>9</v>
      </c>
      <c r="N6" s="35"/>
      <c r="O6" s="35"/>
      <c r="P6" s="33" t="s">
        <v>28</v>
      </c>
      <c r="Q6" s="41" t="s">
        <v>5</v>
      </c>
      <c r="R6" s="42"/>
      <c r="S6" s="40"/>
    </row>
    <row r="7" spans="1:19" ht="170.25" customHeight="1" x14ac:dyDescent="0.2">
      <c r="A7" s="34"/>
      <c r="B7" s="35"/>
      <c r="C7" s="12" t="s">
        <v>20</v>
      </c>
      <c r="D7" s="12" t="s">
        <v>21</v>
      </c>
      <c r="E7" s="12" t="s">
        <v>22</v>
      </c>
      <c r="F7" s="44"/>
      <c r="G7" s="14" t="s">
        <v>27</v>
      </c>
      <c r="H7" s="34"/>
      <c r="I7" s="35"/>
      <c r="J7" s="35"/>
      <c r="K7" s="34"/>
      <c r="L7" s="35"/>
      <c r="M7" s="12" t="s">
        <v>10</v>
      </c>
      <c r="N7" s="12" t="s">
        <v>11</v>
      </c>
      <c r="O7" s="12" t="s">
        <v>25</v>
      </c>
      <c r="P7" s="34"/>
      <c r="Q7" s="41"/>
      <c r="R7" s="42"/>
      <c r="S7" s="40"/>
    </row>
    <row r="8" spans="1:19" ht="15.75" customHeight="1" x14ac:dyDescent="0.2">
      <c r="A8" s="15">
        <v>1</v>
      </c>
      <c r="B8" s="11">
        <v>2</v>
      </c>
      <c r="C8" s="15">
        <v>3</v>
      </c>
      <c r="D8" s="15">
        <v>4</v>
      </c>
      <c r="E8" s="11">
        <v>5</v>
      </c>
      <c r="F8" s="11">
        <v>6</v>
      </c>
      <c r="G8" s="11">
        <v>7</v>
      </c>
      <c r="H8" s="11">
        <v>8</v>
      </c>
      <c r="I8" s="15">
        <v>9</v>
      </c>
      <c r="J8" s="15">
        <v>10</v>
      </c>
      <c r="K8" s="11">
        <v>11</v>
      </c>
      <c r="L8" s="15">
        <v>12</v>
      </c>
      <c r="M8" s="15">
        <v>13</v>
      </c>
      <c r="N8" s="11">
        <v>14</v>
      </c>
      <c r="O8" s="15">
        <v>15</v>
      </c>
      <c r="P8" s="15">
        <v>16</v>
      </c>
      <c r="Q8" s="15">
        <v>17</v>
      </c>
      <c r="R8" s="16"/>
      <c r="S8" s="16"/>
    </row>
    <row r="9" spans="1:19" ht="31.5" customHeight="1" x14ac:dyDescent="0.2">
      <c r="A9" s="11">
        <v>1</v>
      </c>
      <c r="B9" s="11" t="s">
        <v>30</v>
      </c>
      <c r="C9" s="17" t="s">
        <v>24</v>
      </c>
      <c r="D9" s="17" t="s">
        <v>24</v>
      </c>
      <c r="E9" s="17" t="s">
        <v>24</v>
      </c>
      <c r="F9" s="17">
        <v>16953</v>
      </c>
      <c r="G9" s="18"/>
      <c r="H9" s="11" t="s">
        <v>19</v>
      </c>
      <c r="I9" s="26" t="s">
        <v>31</v>
      </c>
      <c r="J9" s="15">
        <v>1</v>
      </c>
      <c r="K9" s="10">
        <f>F9</f>
        <v>16953</v>
      </c>
      <c r="L9" s="10">
        <f xml:space="preserve"> K9*I9</f>
        <v>84765</v>
      </c>
      <c r="M9" s="9">
        <f>F9</f>
        <v>16953</v>
      </c>
      <c r="N9" s="9">
        <v>3358.76</v>
      </c>
      <c r="O9" s="19">
        <v>0.1981</v>
      </c>
      <c r="P9" s="10" t="s">
        <v>32</v>
      </c>
      <c r="Q9" s="20">
        <v>310</v>
      </c>
      <c r="R9" s="16"/>
      <c r="S9" s="16"/>
    </row>
    <row r="10" spans="1:19" ht="17.25" customHeight="1" x14ac:dyDescent="0.2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21">
        <f>SUM(L9:L9)</f>
        <v>84765</v>
      </c>
      <c r="M10" s="9"/>
      <c r="N10" s="9"/>
      <c r="O10" s="19"/>
      <c r="P10" s="22"/>
      <c r="Q10" s="22"/>
      <c r="R10" s="23"/>
      <c r="S10" s="23"/>
    </row>
    <row r="11" spans="1:19" ht="18.75" customHeight="1" x14ac:dyDescent="0.2">
      <c r="A11" s="38" t="s">
        <v>34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</row>
    <row r="12" spans="1:19" ht="6.75" customHeight="1" x14ac:dyDescent="0.2">
      <c r="A12" s="24"/>
      <c r="B12" s="24"/>
      <c r="C12" s="24"/>
      <c r="D12" s="24"/>
      <c r="E12" s="24"/>
      <c r="F12" s="24"/>
      <c r="G12" s="24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23"/>
    </row>
    <row r="13" spans="1:19" x14ac:dyDescent="0.2">
      <c r="A13" s="39" t="s">
        <v>4</v>
      </c>
      <c r="B13" s="39"/>
      <c r="C13" s="37" t="s">
        <v>16</v>
      </c>
      <c r="D13" s="37"/>
      <c r="E13" s="37"/>
      <c r="F13" s="27"/>
      <c r="G13" s="27"/>
      <c r="H13" s="27"/>
      <c r="I13" s="39" t="s">
        <v>14</v>
      </c>
      <c r="J13" s="39"/>
      <c r="K13" s="39"/>
      <c r="L13" s="39"/>
      <c r="M13" s="39" t="s">
        <v>26</v>
      </c>
      <c r="N13" s="39"/>
      <c r="O13" s="8"/>
      <c r="P13" s="8"/>
      <c r="Q13" s="8"/>
      <c r="R13" s="8"/>
      <c r="S13" s="23"/>
    </row>
    <row r="14" spans="1:19" x14ac:dyDescent="0.2">
      <c r="A14" s="28"/>
      <c r="B14" s="28"/>
      <c r="C14" s="27"/>
      <c r="D14" s="27"/>
      <c r="E14" s="27"/>
      <c r="F14" s="27"/>
      <c r="G14" s="27"/>
      <c r="H14" s="27"/>
      <c r="I14" s="28"/>
      <c r="J14" s="28"/>
      <c r="K14" s="28"/>
      <c r="L14" s="28"/>
      <c r="M14" s="28"/>
      <c r="N14" s="28"/>
      <c r="O14" s="8"/>
      <c r="P14" s="8"/>
      <c r="Q14" s="8"/>
      <c r="R14" s="8"/>
      <c r="S14" s="23"/>
    </row>
    <row r="15" spans="1:19" x14ac:dyDescent="0.2">
      <c r="A15" s="39" t="s">
        <v>15</v>
      </c>
      <c r="B15" s="39"/>
      <c r="C15" s="37" t="s">
        <v>23</v>
      </c>
      <c r="D15" s="37"/>
      <c r="E15" s="37"/>
      <c r="F15" s="27"/>
      <c r="G15" s="27"/>
      <c r="H15" s="27"/>
      <c r="I15" s="39"/>
      <c r="J15" s="39"/>
      <c r="K15" s="39"/>
      <c r="L15" s="39"/>
      <c r="M15" s="39" t="s">
        <v>29</v>
      </c>
      <c r="N15" s="39"/>
      <c r="O15" s="8"/>
      <c r="P15" s="8"/>
      <c r="Q15" s="8"/>
      <c r="R15" s="8"/>
      <c r="S15" s="23"/>
    </row>
    <row r="16" spans="1:19" ht="35.25" customHeight="1" x14ac:dyDescent="0.2">
      <c r="A16" s="8"/>
      <c r="B16" s="39"/>
      <c r="C16" s="39"/>
      <c r="D16" s="37"/>
      <c r="E16" s="37"/>
      <c r="F16" s="37"/>
      <c r="G16" s="37"/>
      <c r="H16" s="37"/>
      <c r="I16" s="25"/>
      <c r="J16" s="39"/>
      <c r="K16" s="39"/>
      <c r="L16" s="39"/>
      <c r="M16" s="39"/>
      <c r="N16" s="39"/>
      <c r="O16" s="39"/>
      <c r="P16" s="8"/>
      <c r="Q16" s="8"/>
      <c r="R16" s="8"/>
      <c r="S16" s="23"/>
    </row>
  </sheetData>
  <sheetProtection formatCells="0" insertRows="0" deleteRows="0"/>
  <mergeCells count="32">
    <mergeCell ref="B16:C16"/>
    <mergeCell ref="D16:H16"/>
    <mergeCell ref="J16:M16"/>
    <mergeCell ref="N16:O16"/>
    <mergeCell ref="C13:E13"/>
    <mergeCell ref="I13:L13"/>
    <mergeCell ref="M13:N13"/>
    <mergeCell ref="I15:L15"/>
    <mergeCell ref="M15:N15"/>
    <mergeCell ref="A10:K10"/>
    <mergeCell ref="C15:E15"/>
    <mergeCell ref="L6:L7"/>
    <mergeCell ref="A11:S11"/>
    <mergeCell ref="A13:B13"/>
    <mergeCell ref="A15:B15"/>
    <mergeCell ref="P6:P7"/>
    <mergeCell ref="S6:S7"/>
    <mergeCell ref="M6:O6"/>
    <mergeCell ref="Q6:Q7"/>
    <mergeCell ref="R6:R7"/>
    <mergeCell ref="H6:H7"/>
    <mergeCell ref="K6:K7"/>
    <mergeCell ref="F6:F7"/>
    <mergeCell ref="A2:Q2"/>
    <mergeCell ref="A3:Q3"/>
    <mergeCell ref="A4:Q4"/>
    <mergeCell ref="A5:Q5"/>
    <mergeCell ref="A6:A7"/>
    <mergeCell ref="B6:B7"/>
    <mergeCell ref="C6:E6"/>
    <mergeCell ref="I6:I7"/>
    <mergeCell ref="J6:J7"/>
  </mergeCells>
  <conditionalFormatting sqref="O9:O10">
    <cfRule type="cellIs" dxfId="0" priority="1" operator="greaterThan">
      <formula>0.33</formula>
    </cfRule>
  </conditionalFormatting>
  <pageMargins left="0.70866141732283472" right="0.42" top="0.74803149606299213" bottom="0.74803149606299213" header="0.31496062992125984" footer="0.31496062992125984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Кабанцева Виктория Сергеевна</cp:lastModifiedBy>
  <cp:lastPrinted>2026-03-19T09:18:06Z</cp:lastPrinted>
  <dcterms:created xsi:type="dcterms:W3CDTF">2016-05-13T09:47:52Z</dcterms:created>
  <dcterms:modified xsi:type="dcterms:W3CDTF">2026-04-14T08:10:37Z</dcterms:modified>
</cp:coreProperties>
</file>