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1Контрактный управляющий\1ДДЮТ\2026\Ветеринарное обследование сертификат 2026\"/>
    </mc:Choice>
  </mc:AlternateContent>
  <bookViews>
    <workbookView xWindow="120" yWindow="96" windowWidth="16608" windowHeight="9432" activeTab="1"/>
  </bookViews>
  <sheets>
    <sheet name="таблица" sheetId="11" r:id="rId1"/>
    <sheet name="обоснование-тарифный метод" sheetId="10" r:id="rId2"/>
  </sheets>
  <calcPr calcId="152511" fullPrecision="0"/>
</workbook>
</file>

<file path=xl/calcChain.xml><?xml version="1.0" encoding="utf-8"?>
<calcChain xmlns="http://schemas.openxmlformats.org/spreadsheetml/2006/main">
  <c r="Q8" i="11" l="1"/>
  <c r="R8" i="11" s="1"/>
  <c r="N8" i="11"/>
  <c r="N9" i="11" s="1"/>
  <c r="L8" i="11"/>
  <c r="K8" i="11"/>
  <c r="H8" i="11"/>
  <c r="M8" i="11" l="1"/>
  <c r="R9" i="11"/>
</calcChain>
</file>

<file path=xl/sharedStrings.xml><?xml version="1.0" encoding="utf-8"?>
<sst xmlns="http://schemas.openxmlformats.org/spreadsheetml/2006/main" count="55" uniqueCount="50">
  <si>
    <t>(предмет контракта)</t>
  </si>
  <si>
    <t>Основные характеристики объекта закупки</t>
  </si>
  <si>
    <t>Расчет начальной (максимальной) цены контракта (НМЦК)</t>
  </si>
  <si>
    <t>Форма, сроки и порядок оплаты работ установлены в проекте контракта (договора)</t>
  </si>
  <si>
    <t>Используемый метод определения НМЦК</t>
  </si>
  <si>
    <t xml:space="preserve">Место оказания услуг: 194291, Россия, г. Санкт-Петербург, ул.
Сантьяго-де-Куба, д.4, 2 лит.А, лит.А </t>
  </si>
  <si>
    <r>
      <rPr>
        <b/>
        <u/>
        <sz val="12"/>
        <color rgb="FF000000"/>
        <rFont val="Times New Roman"/>
        <family val="1"/>
        <charset val="204"/>
      </rPr>
      <t>Тарифный метод</t>
    </r>
    <r>
      <rPr>
        <sz val="12"/>
        <color rgb="FF000000"/>
        <rFont val="Times New Roman"/>
        <family val="1"/>
        <charset val="204"/>
      </rPr>
      <t xml:space="preserve">- </t>
    </r>
    <r>
      <rPr>
        <i/>
        <sz val="12"/>
        <color indexed="8"/>
        <rFont val="Times New Roman"/>
        <family val="1"/>
        <charset val="204"/>
      </rPr>
      <t>п.5.1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</si>
  <si>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Авансирование _____100________ </t>
    </r>
    <r>
      <rPr>
        <i/>
        <sz val="12"/>
        <color indexed="8"/>
        <rFont val="Times New Roman"/>
        <family val="1"/>
        <charset val="204"/>
      </rPr>
      <t>(указать или размер, или %, или не предусматривается)</t>
    </r>
  </si>
  <si>
    <t xml:space="preserve">Право выдавать ветеринарное регистрационное удостоверение на содержание животных, в том числе, в условиях зооуголка на территории Санкт-Петербурга, имеет только государственное учреждение "Санкт-Петербургская городская станция по борьбе с болезнями животных" (ГУ "Санкт-Петербургская горветстанция"), которое находится в ведении Государственного управления ветеринарии Санкт-Петербурга.
Обоснование:
Согласно Постановлению Правительства Санкт-Петербурга от 28.04.2004 N 653 (ред. от 13.11.2023) "Об Управлении ветеринарии Санкт-Петербурга" управление проводит государственную политику и осуществляет государственное управление в сфере ветеринарии, а также координирует деятельность иных исполнительных органов государственной власти Санкт-Петербурга в данной сфере.
При этом, Постановлением Правительства Санкт-Петербурга от 16.03.2004 N 398 "О создании государственного учреждения "Санкт-Петербургская городская станция по борьбе с болезнями животных" в целях проведения мероприятий, обеспечивающих ветеринарно-санитарное благополучие в Санкт-Петербурге, предупреждение, ликвидацию болезней животных и их лечение, обеспечение качества и безопасности продовольственного сырья и продуктов животного происхождения в ветеринарном отношении, а также защиту населения от общих для человека и животных болезней создано государственное учреждение "Санкт-Петербургская городская станция по борьбе с болезнями животных" (далее - ГУ "Санкт-Петербургская горветстанция").
</t>
  </si>
  <si>
    <t>Цена рассчитана исходя из прейскуранта цен на платные ветеринарные услуги, оказываемые Санкт-Петербургским государственным бюджетным учреждением «Санкт-Петербургская городская станция по борьбе с болезнями животных» от 01.01.2025 года, утверждено приказом от 23.12.2024 г. №363/13</t>
  </si>
  <si>
    <t>Исполнитель: _______________М.И. Мошев, контактный тел. +79210942051</t>
  </si>
  <si>
    <t xml:space="preserve">НМЦК, руб. </t>
  </si>
  <si>
    <t>Директор                                    Н.А. Козлова</t>
  </si>
  <si>
    <t xml:space="preserve">Определение и обоснование НМЦК  Тарифным методом       
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</si>
  <si>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</si>
  <si>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</si>
  <si>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</si>
  <si>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r>
      <t xml:space="preserve">v - кол-во (объем) закупаемого товара (работы, услуги), </t>
    </r>
    <r>
      <rPr>
        <b/>
        <sz val="10"/>
        <rFont val="Times New Roman"/>
        <family val="1"/>
        <charset val="204"/>
      </rPr>
      <t>год.</t>
    </r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</si>
  <si>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</si>
  <si>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</si>
  <si>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                  , руб. </t>
  </si>
  <si>
    <t xml:space="preserve">  РАСЧЕТ НМЦК,руб</t>
  </si>
  <si>
    <t>ИЦИ №1</t>
  </si>
  <si>
    <t>ИЦИ №2</t>
  </si>
  <si>
    <t>ИЦИ №3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</si>
  <si>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</si>
  <si>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</si>
  <si>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</si>
  <si>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</si>
  <si>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t>V - коэф-нт вариации</t>
  </si>
  <si>
    <t>Цена за единицу [1] из Прейскуранта цен на платные ветеринарные услуги, оказываемые Санкт-Петербургским государственным бюджетным учреждением "Санкт-Петербургская городская станция по борьбе с болезнями животных"</t>
  </si>
  <si>
    <t>№ по Прейскуранту цен на платные ветеринарные услуги, оказываемые Санкт-Петербургским государственным бюджетным учреждением "Санкт-Петербургская городская станция по борьбе с болезнями животных"</t>
  </si>
  <si>
    <t>Цена принимаемая к расчету за единицу товара</t>
  </si>
  <si>
    <t>Начальная максимальная цена контракта(с учетом Нормативного метода)</t>
  </si>
  <si>
    <t>8=3+4+5+6+7</t>
  </si>
  <si>
    <t>10 = кол-во ответов ИЦИ</t>
  </si>
  <si>
    <t>11=          /10</t>
  </si>
  <si>
    <t>14=8*9/10</t>
  </si>
  <si>
    <t>17=МИН(15;11)</t>
  </si>
  <si>
    <t>-</t>
  </si>
  <si>
    <t>итого:</t>
  </si>
  <si>
    <t>[1] Начальная максимальная цена контракта расчитана тарифным методом  в соответствии с п.3 ч.1  ст. 22 и ч.8 ст.22 Федерального закона от 05.04.2013 N 44-ФЗ"О контрактной системе в сфере закупок товаров, работ, услуг для обеспечения государственных и муниципальных нужд", Приказом Минэкономразвития России от 02.10.2013 N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</si>
  <si>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 xml:space="preserve">Исполнитель                                  </t>
  </si>
  <si>
    <t>Контрактный управляющий                                    М.И. Мошев</t>
  </si>
  <si>
    <t>Директор                                         Н.А. Козлова</t>
  </si>
  <si>
    <t>3</t>
  </si>
  <si>
    <t>организация и проведение ветеринарно-санитарного обследования объекта</t>
  </si>
  <si>
    <t>Оказание ветеринарных услуг в ГБУ ДО ДДЮТ Выборгского района Санкт-Петербурга в 2026 году</t>
  </si>
  <si>
    <t xml:space="preserve">Условия и сроки оказания услуг:                                                                                                                                                                                                                                                                                                                                                                                                                                                         Начало оказания услуг: с даты заключения контракта                                                                                                                                                                                                                                                                                                         Окончание оказания услуг 31.12.2026г. </t>
  </si>
  <si>
    <t>10 500 рублей 00 копеек (Десять тысяч пятьсот рублей 00 копеек), (НДС не облагается)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</si>
</sst>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charset val="204"/>
      <scheme val="minor"/>
    </font>
    <font>
      <i/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b/>
      <u/>
      <sz val="12"/>
      <color rgb="FF00000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2"/>
      <color rgb="FF444444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2" fillId="0" borderId="0"/>
  </cellStyleXfs>
  <cellXfs count="61">
    <xf numFmtId="0" fontId="0" fillId="0" borderId="0" xfId="0"/>
    <xf numFmtId="0" fontId="4" fillId="2" borderId="1" xfId="0" applyFont="1" applyFill="1" applyBorder="1" applyAlignment="1">
      <alignment horizontal="left" vertical="center" wrapText="1"/>
    </xf>
    <xf numFmtId="4" fontId="5" fillId="2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right" vertical="center" wrapText="1"/>
    </xf>
    <xf numFmtId="4" fontId="14" fillId="2" borderId="2" xfId="0" applyNumberFormat="1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 wrapText="1"/>
    </xf>
    <xf numFmtId="0" fontId="18" fillId="0" borderId="1" xfId="0" applyFont="1" applyBorder="1" applyAlignment="1">
      <alignment vertical="center" wrapText="1"/>
    </xf>
    <xf numFmtId="4" fontId="14" fillId="0" borderId="2" xfId="0" applyNumberFormat="1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top" wrapText="1"/>
    </xf>
    <xf numFmtId="4" fontId="14" fillId="2" borderId="3" xfId="0" applyNumberFormat="1" applyFont="1" applyFill="1" applyBorder="1" applyAlignment="1">
      <alignment vertical="center" wrapText="1"/>
    </xf>
    <xf numFmtId="0" fontId="19" fillId="2" borderId="1" xfId="0" applyFont="1" applyFill="1" applyBorder="1" applyAlignment="1">
      <alignment horizontal="center" vertical="center" wrapText="1"/>
    </xf>
    <xf numFmtId="0" fontId="19" fillId="2" borderId="2" xfId="0" applyFont="1" applyFill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20" fillId="2" borderId="1" xfId="0" applyFont="1" applyFill="1" applyBorder="1" applyAlignment="1">
      <alignment horizontal="center" vertical="center" wrapText="1"/>
    </xf>
    <xf numFmtId="0" fontId="20" fillId="2" borderId="2" xfId="0" applyFont="1" applyFill="1" applyBorder="1" applyAlignment="1">
      <alignment horizontal="left" vertical="center" wrapText="1"/>
    </xf>
    <xf numFmtId="4" fontId="21" fillId="0" borderId="1" xfId="1" applyNumberFormat="1" applyFont="1" applyBorder="1" applyAlignment="1">
      <alignment horizontal="center" vertical="center" wrapText="1"/>
    </xf>
    <xf numFmtId="4" fontId="20" fillId="0" borderId="1" xfId="0" applyNumberFormat="1" applyFont="1" applyFill="1" applyBorder="1" applyAlignment="1">
      <alignment horizontal="center" vertical="center" wrapText="1"/>
    </xf>
    <xf numFmtId="0" fontId="20" fillId="0" borderId="1" xfId="0" applyNumberFormat="1" applyFont="1" applyFill="1" applyBorder="1" applyAlignment="1">
      <alignment horizontal="center" vertical="center" wrapText="1"/>
    </xf>
    <xf numFmtId="10" fontId="20" fillId="0" borderId="1" xfId="0" applyNumberFormat="1" applyFont="1" applyFill="1" applyBorder="1" applyAlignment="1">
      <alignment horizontal="center" vertical="center" wrapText="1"/>
    </xf>
    <xf numFmtId="2" fontId="20" fillId="0" borderId="1" xfId="0" applyNumberFormat="1" applyFont="1" applyBorder="1" applyAlignment="1">
      <alignment vertical="center" wrapText="1"/>
    </xf>
    <xf numFmtId="49" fontId="20" fillId="0" borderId="1" xfId="0" applyNumberFormat="1" applyFont="1" applyFill="1" applyBorder="1" applyAlignment="1">
      <alignment horizontal="center" vertical="center" wrapText="1"/>
    </xf>
    <xf numFmtId="4" fontId="14" fillId="0" borderId="1" xfId="0" applyNumberFormat="1" applyFont="1" applyFill="1" applyBorder="1" applyAlignment="1">
      <alignment horizontal="center" vertical="center" wrapText="1"/>
    </xf>
    <xf numFmtId="0" fontId="11" fillId="0" borderId="9" xfId="0" applyFont="1" applyBorder="1" applyAlignment="1">
      <alignment horizontal="right" vertical="center" wrapText="1"/>
    </xf>
    <xf numFmtId="4" fontId="14" fillId="2" borderId="1" xfId="0" applyNumberFormat="1" applyFont="1" applyFill="1" applyBorder="1" applyAlignment="1">
      <alignment horizontal="center" vertical="center" wrapText="1"/>
    </xf>
    <xf numFmtId="0" fontId="18" fillId="0" borderId="0" xfId="0" applyFont="1" applyAlignment="1">
      <alignment vertical="center" wrapText="1"/>
    </xf>
    <xf numFmtId="4" fontId="18" fillId="0" borderId="0" xfId="0" applyNumberFormat="1" applyFont="1" applyAlignment="1">
      <alignment vertical="center" wrapText="1"/>
    </xf>
    <xf numFmtId="0" fontId="23" fillId="2" borderId="0" xfId="0" applyFont="1" applyFill="1" applyBorder="1" applyAlignment="1">
      <alignment horizontal="right" vertical="center" wrapText="1" indent="1"/>
    </xf>
    <xf numFmtId="2" fontId="9" fillId="2" borderId="0" xfId="0" applyNumberFormat="1" applyFont="1" applyFill="1" applyBorder="1" applyAlignment="1">
      <alignment vertical="top" wrapText="1" indent="1"/>
    </xf>
    <xf numFmtId="0" fontId="0" fillId="0" borderId="0" xfId="0" applyBorder="1" applyAlignment="1">
      <alignment horizontal="left" vertical="top"/>
    </xf>
    <xf numFmtId="0" fontId="18" fillId="0" borderId="0" xfId="0" applyFont="1"/>
    <xf numFmtId="0" fontId="18" fillId="0" borderId="0" xfId="0" applyFont="1" applyAlignment="1">
      <alignment horizontal="left"/>
    </xf>
    <xf numFmtId="0" fontId="10" fillId="0" borderId="1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right" vertical="center" wrapText="1"/>
    </xf>
    <xf numFmtId="0" fontId="11" fillId="0" borderId="4" xfId="0" applyFont="1" applyBorder="1" applyAlignment="1">
      <alignment horizontal="right" vertical="center" wrapText="1"/>
    </xf>
    <xf numFmtId="4" fontId="3" fillId="0" borderId="8" xfId="0" applyNumberFormat="1" applyFont="1" applyFill="1" applyBorder="1" applyAlignment="1">
      <alignment horizontal="right" vertical="top" wrapText="1"/>
    </xf>
    <xf numFmtId="4" fontId="3" fillId="0" borderId="4" xfId="0" applyNumberFormat="1" applyFont="1" applyFill="1" applyBorder="1" applyAlignment="1">
      <alignment horizontal="right" vertical="top" wrapText="1"/>
    </xf>
    <xf numFmtId="0" fontId="22" fillId="0" borderId="0" xfId="0" applyFont="1" applyAlignment="1">
      <alignment horizontal="left" vertical="top" wrapText="1"/>
    </xf>
    <xf numFmtId="0" fontId="11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 wrapText="1"/>
    </xf>
    <xf numFmtId="0" fontId="14" fillId="2" borderId="10" xfId="0" applyFont="1" applyFill="1" applyBorder="1" applyAlignment="1">
      <alignment horizontal="center" vertical="center" wrapText="1"/>
    </xf>
    <xf numFmtId="0" fontId="11" fillId="2" borderId="8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1" fillId="2" borderId="9" xfId="0" applyFont="1" applyFill="1" applyBorder="1" applyAlignment="1">
      <alignment horizontal="center" vertical="center" wrapText="1"/>
    </xf>
    <xf numFmtId="0" fontId="14" fillId="2" borderId="5" xfId="0" applyFont="1" applyFill="1" applyBorder="1" applyAlignment="1">
      <alignment horizontal="center" vertical="center" wrapText="1"/>
    </xf>
    <xf numFmtId="4" fontId="18" fillId="0" borderId="1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7" fillId="0" borderId="4" xfId="0" applyFont="1" applyBorder="1" applyAlignment="1">
      <alignment horizontal="center" vertical="top" wrapText="1"/>
    </xf>
    <xf numFmtId="0" fontId="4" fillId="2" borderId="2" xfId="0" applyFont="1" applyFill="1" applyBorder="1" applyAlignment="1">
      <alignment horizontal="left" vertical="center" wrapText="1"/>
    </xf>
    <xf numFmtId="0" fontId="4" fillId="2" borderId="3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114300</xdr:colOff>
      <xdr:row>5</xdr:row>
      <xdr:rowOff>409575</xdr:rowOff>
    </xdr:from>
    <xdr:to>
      <xdr:col>7</xdr:col>
      <xdr:colOff>561975</xdr:colOff>
      <xdr:row>5</xdr:row>
      <xdr:rowOff>815340</xdr:rowOff>
    </xdr:to>
    <xdr:pic>
      <xdr:nvPicPr>
        <xdr:cNvPr id="26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134100" y="1506855"/>
          <a:ext cx="447675" cy="4057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74295</xdr:colOff>
      <xdr:row>3</xdr:row>
      <xdr:rowOff>190501</xdr:rowOff>
    </xdr:from>
    <xdr:to>
      <xdr:col>13</xdr:col>
      <xdr:colOff>556260</xdr:colOff>
      <xdr:row>4</xdr:row>
      <xdr:rowOff>228216</xdr:rowOff>
    </xdr:to>
    <xdr:pic>
      <xdr:nvPicPr>
        <xdr:cNvPr id="27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9751695" y="754381"/>
          <a:ext cx="481965" cy="2358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13335</xdr:colOff>
      <xdr:row>5</xdr:row>
      <xdr:rowOff>941071</xdr:rowOff>
    </xdr:from>
    <xdr:to>
      <xdr:col>11</xdr:col>
      <xdr:colOff>579120</xdr:colOff>
      <xdr:row>5</xdr:row>
      <xdr:rowOff>1313975</xdr:rowOff>
    </xdr:to>
    <xdr:pic>
      <xdr:nvPicPr>
        <xdr:cNvPr id="28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1535" y="2038351"/>
          <a:ext cx="565785" cy="37290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59055</xdr:colOff>
      <xdr:row>5</xdr:row>
      <xdr:rowOff>815341</xdr:rowOff>
    </xdr:from>
    <xdr:to>
      <xdr:col>12</xdr:col>
      <xdr:colOff>556260</xdr:colOff>
      <xdr:row>5</xdr:row>
      <xdr:rowOff>1264921</xdr:rowOff>
    </xdr:to>
    <xdr:pic>
      <xdr:nvPicPr>
        <xdr:cNvPr id="29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26855" y="1912621"/>
          <a:ext cx="497205" cy="4495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196215</xdr:colOff>
      <xdr:row>5</xdr:row>
      <xdr:rowOff>3356610</xdr:rowOff>
    </xdr:from>
    <xdr:to>
      <xdr:col>10</xdr:col>
      <xdr:colOff>462915</xdr:colOff>
      <xdr:row>6</xdr:row>
      <xdr:rowOff>297180</xdr:rowOff>
    </xdr:to>
    <xdr:pic>
      <xdr:nvPicPr>
        <xdr:cNvPr id="30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8044815" y="4453890"/>
          <a:ext cx="2667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70485</xdr:colOff>
      <xdr:row>5</xdr:row>
      <xdr:rowOff>626745</xdr:rowOff>
    </xdr:from>
    <xdr:to>
      <xdr:col>13</xdr:col>
      <xdr:colOff>670560</xdr:colOff>
      <xdr:row>5</xdr:row>
      <xdr:rowOff>952500</xdr:rowOff>
    </xdr:to>
    <xdr:pic>
      <xdr:nvPicPr>
        <xdr:cNvPr id="31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9747885" y="1724025"/>
          <a:ext cx="600075" cy="3257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95250</xdr:colOff>
      <xdr:row>8</xdr:row>
      <xdr:rowOff>9525</xdr:rowOff>
    </xdr:from>
    <xdr:to>
      <xdr:col>13</xdr:col>
      <xdr:colOff>38100</xdr:colOff>
      <xdr:row>9</xdr:row>
      <xdr:rowOff>93345</xdr:rowOff>
    </xdr:to>
    <xdr:pic>
      <xdr:nvPicPr>
        <xdr:cNvPr id="32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3398" b="32678"/>
        <a:stretch>
          <a:fillRect/>
        </a:stretch>
      </xdr:blipFill>
      <xdr:spPr bwMode="auto">
        <a:xfrm>
          <a:off x="8827770" y="9869805"/>
          <a:ext cx="5524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640080</xdr:colOff>
      <xdr:row>8</xdr:row>
      <xdr:rowOff>68580</xdr:rowOff>
    </xdr:from>
    <xdr:to>
      <xdr:col>14</xdr:col>
      <xdr:colOff>1089660</xdr:colOff>
      <xdr:row>9</xdr:row>
      <xdr:rowOff>129540</xdr:rowOff>
    </xdr:to>
    <xdr:pic>
      <xdr:nvPicPr>
        <xdr:cNvPr id="33" name="Picture 1" descr="C:\Temp\KClipboardExport\7d4qbwfz.gif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237" r="68932" b="32678"/>
        <a:stretch/>
      </xdr:blipFill>
      <xdr:spPr bwMode="auto">
        <a:xfrm>
          <a:off x="11254740" y="9928860"/>
          <a:ext cx="44958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17"/>
  <sheetViews>
    <sheetView topLeftCell="A4" workbookViewId="0">
      <selection activeCell="E6" sqref="E6"/>
    </sheetView>
  </sheetViews>
  <sheetFormatPr defaultRowHeight="14.4" x14ac:dyDescent="0.3"/>
  <cols>
    <col min="2" max="2" width="34.44140625" customWidth="1"/>
    <col min="14" max="14" width="11.109375" bestFit="1" customWidth="1"/>
    <col min="15" max="15" width="16.21875" customWidth="1"/>
    <col min="16" max="16" width="17.88671875" customWidth="1"/>
  </cols>
  <sheetData>
    <row r="1" spans="1:18" x14ac:dyDescent="0.3">
      <c r="A1" s="41" t="s">
        <v>13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</row>
    <row r="2" spans="1:18" x14ac:dyDescent="0.3">
      <c r="A2" s="42"/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</row>
    <row r="3" spans="1:18" ht="15.6" x14ac:dyDescent="0.3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</row>
    <row r="4" spans="1:18" ht="15.6" x14ac:dyDescent="0.3">
      <c r="A4" s="43"/>
      <c r="B4" s="43"/>
      <c r="C4" s="43"/>
      <c r="D4" s="43"/>
      <c r="E4" s="43"/>
      <c r="F4" s="43"/>
      <c r="G4" s="43"/>
      <c r="H4" s="43"/>
      <c r="I4" s="43"/>
      <c r="J4" s="43"/>
      <c r="K4" s="43"/>
      <c r="L4" s="43"/>
      <c r="M4" s="43"/>
      <c r="N4" s="43"/>
    </row>
    <row r="5" spans="1:18" ht="26.4" x14ac:dyDescent="0.3">
      <c r="A5" s="44" t="s">
        <v>14</v>
      </c>
      <c r="B5" s="46" t="s">
        <v>15</v>
      </c>
      <c r="C5" s="48" t="s">
        <v>16</v>
      </c>
      <c r="D5" s="49"/>
      <c r="E5" s="49"/>
      <c r="F5" s="49"/>
      <c r="G5" s="49"/>
      <c r="H5" s="50"/>
      <c r="I5" s="46" t="s">
        <v>17</v>
      </c>
      <c r="J5" s="46" t="s">
        <v>18</v>
      </c>
      <c r="K5" s="52" t="s">
        <v>19</v>
      </c>
      <c r="L5" s="52"/>
      <c r="M5" s="52"/>
      <c r="N5" s="7" t="s">
        <v>20</v>
      </c>
      <c r="O5" s="35" t="s">
        <v>21</v>
      </c>
      <c r="P5" s="35"/>
      <c r="Q5" s="35"/>
      <c r="R5" s="35"/>
    </row>
    <row r="6" spans="1:18" ht="250.8" x14ac:dyDescent="0.3">
      <c r="A6" s="45"/>
      <c r="B6" s="47"/>
      <c r="C6" s="8" t="s">
        <v>22</v>
      </c>
      <c r="D6" s="8" t="s">
        <v>23</v>
      </c>
      <c r="E6" s="8" t="s">
        <v>24</v>
      </c>
      <c r="F6" s="8" t="s">
        <v>25</v>
      </c>
      <c r="G6" s="8" t="s">
        <v>26</v>
      </c>
      <c r="H6" s="9"/>
      <c r="I6" s="51"/>
      <c r="J6" s="51"/>
      <c r="K6" s="10" t="s">
        <v>27</v>
      </c>
      <c r="L6" s="11" t="s">
        <v>28</v>
      </c>
      <c r="M6" s="11" t="s">
        <v>29</v>
      </c>
      <c r="N6" s="12"/>
      <c r="O6" s="11" t="s">
        <v>30</v>
      </c>
      <c r="P6" s="11" t="s">
        <v>31</v>
      </c>
      <c r="Q6" s="11" t="s">
        <v>32</v>
      </c>
      <c r="R6" s="11" t="s">
        <v>33</v>
      </c>
    </row>
    <row r="7" spans="1:18" ht="55.2" x14ac:dyDescent="0.3">
      <c r="A7" s="13">
        <v>1</v>
      </c>
      <c r="B7" s="14">
        <v>2</v>
      </c>
      <c r="C7" s="14">
        <v>3</v>
      </c>
      <c r="D7" s="14">
        <v>4</v>
      </c>
      <c r="E7" s="14">
        <v>5</v>
      </c>
      <c r="F7" s="14">
        <v>6</v>
      </c>
      <c r="G7" s="14">
        <v>7</v>
      </c>
      <c r="H7" s="13" t="s">
        <v>34</v>
      </c>
      <c r="I7" s="13">
        <v>9</v>
      </c>
      <c r="J7" s="13" t="s">
        <v>35</v>
      </c>
      <c r="K7" s="15" t="s">
        <v>36</v>
      </c>
      <c r="L7" s="15">
        <v>12</v>
      </c>
      <c r="M7" s="15">
        <v>13</v>
      </c>
      <c r="N7" s="13" t="s">
        <v>37</v>
      </c>
      <c r="O7" s="15">
        <v>15</v>
      </c>
      <c r="P7" s="15">
        <v>16</v>
      </c>
      <c r="Q7" s="15" t="s">
        <v>38</v>
      </c>
      <c r="R7" s="16">
        <v>18</v>
      </c>
    </row>
    <row r="8" spans="1:18" ht="26.4" x14ac:dyDescent="0.3">
      <c r="A8" s="17">
        <v>1</v>
      </c>
      <c r="B8" s="18" t="s">
        <v>46</v>
      </c>
      <c r="C8" s="19" t="s">
        <v>39</v>
      </c>
      <c r="D8" s="19" t="s">
        <v>39</v>
      </c>
      <c r="E8" s="19" t="s">
        <v>39</v>
      </c>
      <c r="F8" s="19" t="s">
        <v>39</v>
      </c>
      <c r="G8" s="19" t="s">
        <v>39</v>
      </c>
      <c r="H8" s="20">
        <f t="shared" ref="H8" si="0">SUM(C8:G8)</f>
        <v>0</v>
      </c>
      <c r="I8" s="21">
        <v>1</v>
      </c>
      <c r="J8" s="21" t="s">
        <v>39</v>
      </c>
      <c r="K8" s="20" t="e">
        <f t="shared" ref="K8" si="1">AVERAGE(C8:G8)</f>
        <v>#DIV/0!</v>
      </c>
      <c r="L8" s="20" t="e">
        <f t="shared" ref="L8" si="2">STDEV(C8:G8)</f>
        <v>#DIV/0!</v>
      </c>
      <c r="M8" s="22" t="e">
        <f t="shared" ref="M8" si="3">L8/K8</f>
        <v>#DIV/0!</v>
      </c>
      <c r="N8" s="20" t="e">
        <f t="shared" ref="N8" si="4">(I8/J8)*(C8+D8+E8+F8+G8)</f>
        <v>#VALUE!</v>
      </c>
      <c r="O8" s="23">
        <v>10000</v>
      </c>
      <c r="P8" s="24" t="s">
        <v>45</v>
      </c>
      <c r="Q8" s="20">
        <f t="shared" ref="Q8" si="5">O8</f>
        <v>10000</v>
      </c>
      <c r="R8" s="25">
        <f t="shared" ref="R8" si="6">Q8*I8</f>
        <v>10000</v>
      </c>
    </row>
    <row r="9" spans="1:18" ht="15.6" x14ac:dyDescent="0.3">
      <c r="A9" s="36"/>
      <c r="B9" s="37"/>
      <c r="C9" s="37"/>
      <c r="D9" s="37"/>
      <c r="E9" s="37"/>
      <c r="F9" s="37"/>
      <c r="G9" s="37"/>
      <c r="H9" s="37"/>
      <c r="I9" s="37"/>
      <c r="J9" s="37"/>
      <c r="K9" s="37"/>
      <c r="L9" s="37"/>
      <c r="M9" s="26"/>
      <c r="N9" s="27" t="e">
        <f>SUM(N8)</f>
        <v>#VALUE!</v>
      </c>
      <c r="O9" s="38" t="s">
        <v>40</v>
      </c>
      <c r="P9" s="39"/>
      <c r="Q9" s="39"/>
      <c r="R9" s="27">
        <f>SUM(R8:R8)</f>
        <v>10000</v>
      </c>
    </row>
    <row r="10" spans="1:18" x14ac:dyDescent="0.3">
      <c r="A10" s="28"/>
      <c r="B10" s="28"/>
      <c r="C10" s="28"/>
      <c r="D10" s="28"/>
      <c r="E10" s="28"/>
      <c r="F10" s="28"/>
      <c r="G10" s="28"/>
      <c r="H10" s="28"/>
      <c r="I10" s="28"/>
      <c r="J10" s="28"/>
      <c r="K10" s="29"/>
      <c r="L10" s="28"/>
      <c r="M10" s="28"/>
      <c r="N10" s="29"/>
    </row>
    <row r="11" spans="1:18" x14ac:dyDescent="0.3">
      <c r="A11" s="28"/>
      <c r="B11" s="40" t="s">
        <v>41</v>
      </c>
      <c r="C11" s="40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  <c r="R11" s="40"/>
    </row>
    <row r="12" spans="1:18" ht="15" x14ac:dyDescent="0.3">
      <c r="A12" s="30"/>
      <c r="B12" s="40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</row>
    <row r="13" spans="1:18" ht="15" x14ac:dyDescent="0.3">
      <c r="A13" s="30"/>
      <c r="B13" s="40"/>
      <c r="C13" s="40"/>
      <c r="D13" s="40"/>
      <c r="E13" s="40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40"/>
      <c r="R13" s="40"/>
    </row>
    <row r="14" spans="1:18" ht="15" x14ac:dyDescent="0.3">
      <c r="A14" s="30"/>
      <c r="B14" s="30"/>
      <c r="C14" s="30"/>
      <c r="D14" s="30"/>
      <c r="E14" s="30"/>
      <c r="F14" s="30"/>
      <c r="G14" s="31"/>
      <c r="O14" s="32"/>
    </row>
    <row r="15" spans="1:18" x14ac:dyDescent="0.3">
      <c r="B15" s="33" t="s">
        <v>42</v>
      </c>
      <c r="J15" s="33"/>
      <c r="L15" s="33"/>
      <c r="M15" s="33"/>
      <c r="O15" s="32"/>
    </row>
    <row r="16" spans="1:18" x14ac:dyDescent="0.3">
      <c r="B16" s="33" t="s">
        <v>43</v>
      </c>
      <c r="K16" s="33" t="s">
        <v>44</v>
      </c>
    </row>
    <row r="17" spans="2:15" x14ac:dyDescent="0.3">
      <c r="B17" s="34">
        <v>79210942051</v>
      </c>
      <c r="O17" s="32"/>
    </row>
  </sheetData>
  <mergeCells count="14">
    <mergeCell ref="O5:R5"/>
    <mergeCell ref="A9:L9"/>
    <mergeCell ref="O9:Q9"/>
    <mergeCell ref="B11:R13"/>
    <mergeCell ref="A1:N1"/>
    <mergeCell ref="A2:N2"/>
    <mergeCell ref="A3:N3"/>
    <mergeCell ref="A4:N4"/>
    <mergeCell ref="A5:A6"/>
    <mergeCell ref="B5:B6"/>
    <mergeCell ref="C5:H5"/>
    <mergeCell ref="I5:I6"/>
    <mergeCell ref="J5:J6"/>
    <mergeCell ref="K5:M5"/>
  </mergeCells>
  <pageMargins left="0.25" right="0.25" top="0.75" bottom="0.75" header="0.3" footer="0.3"/>
  <pageSetup paperSize="9" scale="69"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B14"/>
  <sheetViews>
    <sheetView tabSelected="1" zoomScaleNormal="100" workbookViewId="0">
      <selection activeCell="E10" sqref="E10"/>
    </sheetView>
  </sheetViews>
  <sheetFormatPr defaultRowHeight="14.4" x14ac:dyDescent="0.3"/>
  <cols>
    <col min="1" max="1" width="32.109375" customWidth="1"/>
    <col min="2" max="2" width="66.6640625" customWidth="1"/>
  </cols>
  <sheetData>
    <row r="1" spans="1:2" ht="32.25" customHeight="1" x14ac:dyDescent="0.3">
      <c r="A1" s="54" t="s">
        <v>2</v>
      </c>
      <c r="B1" s="54"/>
    </row>
    <row r="2" spans="1:2" ht="32.25" customHeight="1" x14ac:dyDescent="0.3">
      <c r="A2" s="60" t="s">
        <v>47</v>
      </c>
      <c r="B2" s="60"/>
    </row>
    <row r="3" spans="1:2" ht="15.6" x14ac:dyDescent="0.3">
      <c r="A3" s="55" t="s">
        <v>0</v>
      </c>
      <c r="B3" s="55"/>
    </row>
    <row r="4" spans="1:2" ht="31.2" x14ac:dyDescent="0.3">
      <c r="A4" s="56" t="s">
        <v>1</v>
      </c>
      <c r="B4" s="3" t="s">
        <v>5</v>
      </c>
    </row>
    <row r="5" spans="1:2" ht="54.75" customHeight="1" x14ac:dyDescent="0.3">
      <c r="A5" s="57"/>
      <c r="B5" s="3" t="s">
        <v>48</v>
      </c>
    </row>
    <row r="6" spans="1:2" ht="42" customHeight="1" x14ac:dyDescent="0.3">
      <c r="A6" s="57"/>
      <c r="B6" s="3" t="s">
        <v>7</v>
      </c>
    </row>
    <row r="7" spans="1:2" ht="38.25" customHeight="1" x14ac:dyDescent="0.3">
      <c r="A7" s="58"/>
      <c r="B7" s="3" t="s">
        <v>3</v>
      </c>
    </row>
    <row r="8" spans="1:2" ht="78" x14ac:dyDescent="0.3">
      <c r="A8" s="1" t="s">
        <v>4</v>
      </c>
      <c r="B8" s="1" t="s">
        <v>6</v>
      </c>
    </row>
    <row r="9" spans="1:2" ht="31.2" x14ac:dyDescent="0.3">
      <c r="A9" s="1" t="s">
        <v>11</v>
      </c>
      <c r="B9" s="2" t="s">
        <v>49</v>
      </c>
    </row>
    <row r="10" spans="1:2" ht="290.39999999999998" customHeight="1" x14ac:dyDescent="0.3">
      <c r="A10" s="59" t="s">
        <v>8</v>
      </c>
      <c r="B10" s="59"/>
    </row>
    <row r="11" spans="1:2" ht="43.8" customHeight="1" x14ac:dyDescent="0.3">
      <c r="A11" s="53" t="s">
        <v>9</v>
      </c>
      <c r="B11" s="53"/>
    </row>
    <row r="12" spans="1:2" ht="43.8" customHeight="1" x14ac:dyDescent="0.3">
      <c r="A12" s="4"/>
      <c r="B12" s="4"/>
    </row>
    <row r="13" spans="1:2" ht="20.399999999999999" customHeight="1" x14ac:dyDescent="0.3">
      <c r="A13" s="53"/>
      <c r="B13" s="53"/>
    </row>
    <row r="14" spans="1:2" ht="46.8" customHeight="1" x14ac:dyDescent="0.3">
      <c r="A14" s="5" t="s">
        <v>10</v>
      </c>
      <c r="B14" s="6" t="s">
        <v>12</v>
      </c>
    </row>
  </sheetData>
  <mergeCells count="7">
    <mergeCell ref="A11:B11"/>
    <mergeCell ref="A13:B13"/>
    <mergeCell ref="A1:B1"/>
    <mergeCell ref="A3:B3"/>
    <mergeCell ref="A4:A7"/>
    <mergeCell ref="A10:B10"/>
    <mergeCell ref="A2:B2"/>
  </mergeCells>
  <pageMargins left="0.7" right="0.7" top="0.75" bottom="0.75" header="0.3" footer="0.3"/>
  <pageSetup paperSize="9" scale="88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таблица</vt:lpstr>
      <vt:lpstr>обоснование-тарифный метод</vt:lpstr>
    </vt:vector>
  </TitlesOfParts>
  <Company>organization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Пользователь</cp:lastModifiedBy>
  <cp:lastPrinted>2026-05-15T11:50:15Z</cp:lastPrinted>
  <dcterms:created xsi:type="dcterms:W3CDTF">2011-08-15T06:57:36Z</dcterms:created>
  <dcterms:modified xsi:type="dcterms:W3CDTF">2026-05-15T11:50:31Z</dcterms:modified>
</cp:coreProperties>
</file>