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F:\2026\Песок в песочницы\"/>
    </mc:Choice>
  </mc:AlternateContent>
  <bookViews>
    <workbookView xWindow="0" yWindow="0" windowWidth="20730" windowHeight="11730" tabRatio="678"/>
  </bookViews>
  <sheets>
    <sheet name="Пр.1.1 - ан.рын+РТ+нормир" sheetId="50" r:id="rId1"/>
    <sheet name="Лист1" sheetId="51" r:id="rId2"/>
  </sheets>
  <definedNames>
    <definedName name="_xlnm.Print_Area" localSheetId="0">'Пр.1.1 - ан.рын+РТ+нормир'!$A$1:$Q$17</definedName>
  </definedNames>
  <calcPr calcId="162913" fullPrecision="0"/>
</workbook>
</file>

<file path=xl/calcChain.xml><?xml version="1.0" encoding="utf-8"?>
<calcChain xmlns="http://schemas.openxmlformats.org/spreadsheetml/2006/main">
  <c r="M7" i="50" l="1"/>
  <c r="P7" i="50" s="1"/>
  <c r="Q7" i="50" s="1"/>
  <c r="Q8" i="50" s="1"/>
  <c r="N7" i="50"/>
  <c r="O7" i="50" s="1"/>
  <c r="J7" i="50"/>
</calcChain>
</file>

<file path=xl/sharedStrings.xml><?xml version="1.0" encoding="utf-8"?>
<sst xmlns="http://schemas.openxmlformats.org/spreadsheetml/2006/main" count="40" uniqueCount="40">
  <si>
    <t>№ п/п</t>
  </si>
  <si>
    <t>Среднее квадратичное отклонение</t>
  </si>
  <si>
    <t>Определение однородности совокупности значений выявленных цен</t>
  </si>
  <si>
    <t>Наименование товара (работы, услуги)</t>
  </si>
  <si>
    <t>&lt;ц&gt; - средн. арифм. величина цены единицы прод-ции, руб.</t>
  </si>
  <si>
    <t>ИЦИ №4</t>
  </si>
  <si>
    <t>ИЦИ №5</t>
  </si>
  <si>
    <t>11 = кол-во ИЦИ</t>
  </si>
  <si>
    <t>Цена единицы продукции, принятая для расчета НМЦК</t>
  </si>
  <si>
    <t>!!!</t>
  </si>
  <si>
    <t>Номер источника ценовой информации (ИЦИ №i)* и цена единицы товара, работы, услуги, представленная i-тым ИЦИ (Цi), руб.</t>
  </si>
  <si>
    <t>8а</t>
  </si>
  <si>
    <t>8б</t>
  </si>
  <si>
    <t xml:space="preserve">НМЦК, руб. </t>
  </si>
  <si>
    <t>Начальная (максимальная) цена контракта (НМЦК)</t>
  </si>
  <si>
    <t>9=3+4+5+6+7+8а</t>
  </si>
  <si>
    <r>
      <rPr>
        <b/>
        <sz val="9"/>
        <color indexed="8"/>
        <rFont val="Times New Roman"/>
        <family val="1"/>
        <charset val="204"/>
      </rPr>
      <t>n - кол-во значений, используемых в расчете</t>
    </r>
  </si>
  <si>
    <t>12=        /n</t>
  </si>
  <si>
    <t xml:space="preserve">Обоснование и расчет НМЦК   </t>
  </si>
  <si>
    <r>
      <t xml:space="preserve">V - коэф-нт вариации    </t>
    </r>
    <r>
      <rPr>
        <i/>
        <sz val="9"/>
        <rFont val="Times New Roman"/>
        <family val="1"/>
        <charset val="204"/>
      </rPr>
      <t>(не должен превышать 33%)</t>
    </r>
  </si>
  <si>
    <t xml:space="preserve"> </t>
  </si>
  <si>
    <t>должность</t>
  </si>
  <si>
    <t>Ф.И.О. исполнителя, контактный телефон</t>
  </si>
  <si>
    <t xml:space="preserve"> * В соответствии с п. 2.1. приказа Минэкономразвития России от 02.10.2013 N 567 «Об утверждении Методических рекомендаций по применению методов определения начальной (максимальной) цены контракта, цены контракта, заключаемого с единственным поставщиком (подрядчиком, исполнителем)» в обосновании НМЦК, которое подлежит размещению в открытом доступе в сети "Интернет", не указываются наименования поставщиков (подрядчиков, исполнителей), представивших соответствующую информацию.</t>
  </si>
  <si>
    <t>подпись                         расшифровка подписи</t>
  </si>
  <si>
    <t>Соловьева Г.А.</t>
  </si>
  <si>
    <t>Соловьева Г.А. тел.: (812) 374-15-31</t>
  </si>
  <si>
    <t xml:space="preserve">                                                                                                           предельная цена единицы товара, работы, услуги, установленная в рамках нормирования в сфере закупок</t>
  </si>
  <si>
    <t>Зам. Заведующего по АХЧ</t>
  </si>
  <si>
    <t>16=15*10</t>
  </si>
  <si>
    <r>
      <t xml:space="preserve">Средняя цена из Реестра товаров, включая НДС, руб. </t>
    </r>
    <r>
      <rPr>
        <sz val="9"/>
        <rFont val="Times New Roman"/>
        <family val="1"/>
        <charset val="204"/>
      </rPr>
      <t>на 2 кв. 2026г.</t>
    </r>
  </si>
  <si>
    <t>поставка песка для песочниц для ГБДОУ детский сад № 6 Московского района Санкт-Петербурга в 2026 году</t>
  </si>
  <si>
    <t>ИЦИ №1 от 08.05.2026г., руб., в т.ч. НДС</t>
  </si>
  <si>
    <t>ИЦИ №2 от 08.05.2026г., руб., в т.ч. НДС</t>
  </si>
  <si>
    <t>ИЦИ №3 от 08.05.2026г., руб., в т.ч. НДС</t>
  </si>
  <si>
    <t>v - кол-во (объем) закупаемого товара (работы, услуги), м3.</t>
  </si>
  <si>
    <t>Расчет выполнен на основании методических рекомендаций по применению методов определения начальной (максимальной) цены контракта, утвержденных приказом Министерства экономического развития Российской Федерации от 02.10.2013 №567 "Об утверждении методических рекомендаций по применению методов определения начальной (максимальной) цены контракта, цены контракта, заключаемого с единственным поставщиком (подрядчиком, исполнителем)". Заказчиком  были направлены запросы о предоставлении ценовой информации пяти поставщикам, обладающим опытом поставки соответствующих товаров, информация о которых имеется в свободном доступе (в частности, опубликована в печати, размещена на сайтах в сети "Интернет"). Ответ получен от трех Поставщиков.  Закупка осуществляется в соответствии с частью 1 пункт 5 статьи 93 Федерального закона от 05.04.2013 N 44-ФЗ "О контрактной системе в сфере закупок товаров, работ, услуг для обеспечения государственных и муниципальных нужд". В целях экономии бюджетных средств контракт будет заключен с Поставщиком по итогам проведения закупки в Электронном магазине.</t>
  </si>
  <si>
    <t>Минимальное ценовое предложение: 32700 руб. 00 коп.</t>
  </si>
  <si>
    <t>12.05.2026г.</t>
  </si>
  <si>
    <t>песок ОКПД 2 08.12.11.130 КТРУ 08.12.11.130-00000005 ККН 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</si>
</sst>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0.0%"/>
  </numFmts>
  <fonts count="24" x14ac:knownFonts="1">
    <font>
      <sz val="11"/>
      <color theme="1"/>
      <name val="Calibri"/>
      <family val="2"/>
      <charset val="204"/>
      <scheme val="minor"/>
    </font>
    <font>
      <sz val="10"/>
      <color indexed="8"/>
      <name val="Times New Roman"/>
      <family val="1"/>
      <charset val="204"/>
    </font>
    <font>
      <sz val="12"/>
      <name val="Times New Roman"/>
      <family val="1"/>
      <charset val="204"/>
    </font>
    <font>
      <sz val="10"/>
      <name val="Times New Roman"/>
      <family val="1"/>
      <charset val="204"/>
    </font>
    <font>
      <sz val="11"/>
      <color indexed="8"/>
      <name val="Times New Roman"/>
      <family val="1"/>
      <charset val="204"/>
    </font>
    <font>
      <b/>
      <sz val="12"/>
      <color indexed="8"/>
      <name val="Times New Roman"/>
      <family val="1"/>
      <charset val="204"/>
    </font>
    <font>
      <b/>
      <sz val="10"/>
      <color indexed="8"/>
      <name val="Times New Roman"/>
      <family val="1"/>
      <charset val="204"/>
    </font>
    <font>
      <b/>
      <i/>
      <sz val="10"/>
      <color indexed="8"/>
      <name val="Times New Roman"/>
      <family val="1"/>
      <charset val="204"/>
    </font>
    <font>
      <sz val="10"/>
      <color indexed="8"/>
      <name val="Times New Roman"/>
      <family val="1"/>
      <charset val="204"/>
    </font>
    <font>
      <b/>
      <sz val="11"/>
      <color indexed="8"/>
      <name val="Times New Roman"/>
      <family val="1"/>
      <charset val="204"/>
    </font>
    <font>
      <b/>
      <sz val="10"/>
      <color indexed="8"/>
      <name val="Times New Roman"/>
      <family val="1"/>
      <charset val="204"/>
    </font>
    <font>
      <b/>
      <sz val="9"/>
      <color indexed="8"/>
      <name val="Times New Roman"/>
      <family val="1"/>
      <charset val="204"/>
    </font>
    <font>
      <sz val="48"/>
      <color indexed="60"/>
      <name val="Calibri"/>
      <family val="2"/>
      <charset val="204"/>
    </font>
    <font>
      <b/>
      <sz val="8"/>
      <color indexed="8"/>
      <name val="Times New Roman"/>
      <family val="1"/>
      <charset val="204"/>
    </font>
    <font>
      <sz val="9"/>
      <name val="Times New Roman"/>
      <family val="1"/>
      <charset val="204"/>
    </font>
    <font>
      <sz val="8"/>
      <name val="Calibri"/>
      <family val="2"/>
      <charset val="204"/>
    </font>
    <font>
      <b/>
      <sz val="9"/>
      <name val="Times New Roman"/>
      <family val="1"/>
      <charset val="204"/>
    </font>
    <font>
      <i/>
      <sz val="9"/>
      <name val="Times New Roman"/>
      <family val="1"/>
      <charset val="204"/>
    </font>
    <font>
      <sz val="8"/>
      <name val="Times New Roman"/>
      <family val="1"/>
      <charset val="204"/>
    </font>
    <font>
      <sz val="10"/>
      <name val="Arial Cyr"/>
      <family val="2"/>
      <charset val="204"/>
    </font>
    <font>
      <sz val="10"/>
      <name val="Arial"/>
      <family val="2"/>
      <charset val="204"/>
    </font>
    <font>
      <b/>
      <sz val="11"/>
      <color indexed="8"/>
      <name val="Calibri"/>
      <family val="2"/>
      <charset val="204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indexed="22"/>
        <bgColor indexed="64"/>
      </patternFill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</borders>
  <cellStyleXfs count="5">
    <xf numFmtId="0" fontId="0" fillId="0" borderId="0"/>
    <xf numFmtId="0" fontId="20" fillId="0" borderId="0"/>
    <xf numFmtId="0" fontId="22" fillId="0" borderId="0"/>
    <xf numFmtId="0" fontId="19" fillId="0" borderId="0"/>
    <xf numFmtId="0" fontId="23" fillId="0" borderId="0"/>
  </cellStyleXfs>
  <cellXfs count="75">
    <xf numFmtId="0" fontId="0" fillId="0" borderId="0" xfId="0"/>
    <xf numFmtId="1" fontId="7" fillId="2" borderId="1" xfId="0" applyNumberFormat="1" applyFont="1" applyFill="1" applyBorder="1" applyAlignment="1">
      <alignment horizontal="center" vertical="center" wrapText="1"/>
    </xf>
    <xf numFmtId="1" fontId="7" fillId="0" borderId="1" xfId="0" applyNumberFormat="1" applyFont="1" applyFill="1" applyBorder="1" applyAlignment="1">
      <alignment horizontal="center" vertical="center" wrapText="1"/>
    </xf>
    <xf numFmtId="10" fontId="0" fillId="0" borderId="0" xfId="0" applyNumberFormat="1" applyAlignment="1">
      <alignment vertical="top"/>
    </xf>
    <xf numFmtId="0" fontId="0" fillId="0" borderId="0" xfId="0" applyAlignment="1">
      <alignment vertical="top"/>
    </xf>
    <xf numFmtId="1" fontId="0" fillId="0" borderId="0" xfId="0" applyNumberFormat="1" applyAlignment="1">
      <alignment vertical="top"/>
    </xf>
    <xf numFmtId="10" fontId="0" fillId="0" borderId="0" xfId="0" applyNumberFormat="1" applyAlignment="1">
      <alignment vertical="center"/>
    </xf>
    <xf numFmtId="0" fontId="6" fillId="2" borderId="1" xfId="0" applyFont="1" applyFill="1" applyBorder="1" applyAlignment="1">
      <alignment horizontal="center" vertical="center" wrapText="1"/>
    </xf>
    <xf numFmtId="10" fontId="4" fillId="0" borderId="0" xfId="0" applyNumberFormat="1" applyFont="1" applyAlignment="1">
      <alignment horizontal="center" vertical="center"/>
    </xf>
    <xf numFmtId="10" fontId="0" fillId="0" borderId="0" xfId="0" applyNumberFormat="1" applyAlignment="1">
      <alignment horizontal="center" vertical="center"/>
    </xf>
    <xf numFmtId="10" fontId="8" fillId="0" borderId="0" xfId="0" applyNumberFormat="1" applyFont="1" applyAlignment="1">
      <alignment vertical="center"/>
    </xf>
    <xf numFmtId="10" fontId="8" fillId="0" borderId="0" xfId="0" applyNumberFormat="1" applyFont="1" applyAlignment="1">
      <alignment vertical="top"/>
    </xf>
    <xf numFmtId="4" fontId="6" fillId="2" borderId="1" xfId="0" applyNumberFormat="1" applyFont="1" applyFill="1" applyBorder="1" applyAlignment="1">
      <alignment horizontal="right" vertical="center" wrapText="1"/>
    </xf>
    <xf numFmtId="1" fontId="8" fillId="2" borderId="1" xfId="0" applyNumberFormat="1" applyFont="1" applyFill="1" applyBorder="1" applyAlignment="1">
      <alignment horizontal="right" vertical="center" wrapText="1"/>
    </xf>
    <xf numFmtId="4" fontId="8" fillId="2" borderId="1" xfId="0" applyNumberFormat="1" applyFont="1" applyFill="1" applyBorder="1" applyAlignment="1">
      <alignment horizontal="right" vertical="center" wrapText="1"/>
    </xf>
    <xf numFmtId="4" fontId="8" fillId="0" borderId="1" xfId="0" applyNumberFormat="1" applyFont="1" applyBorder="1" applyAlignment="1">
      <alignment horizontal="right" vertical="center" wrapText="1"/>
    </xf>
    <xf numFmtId="4" fontId="8" fillId="3" borderId="1" xfId="0" applyNumberFormat="1" applyFont="1" applyFill="1" applyBorder="1" applyAlignment="1">
      <alignment horizontal="right" vertical="center" wrapText="1"/>
    </xf>
    <xf numFmtId="164" fontId="8" fillId="3" borderId="1" xfId="0" applyNumberFormat="1" applyFont="1" applyFill="1" applyBorder="1" applyAlignment="1">
      <alignment horizontal="right" vertical="center" wrapText="1"/>
    </xf>
    <xf numFmtId="4" fontId="8" fillId="0" borderId="1" xfId="0" applyNumberFormat="1" applyFont="1" applyFill="1" applyBorder="1" applyAlignment="1">
      <alignment horizontal="right" vertical="center" wrapText="1"/>
    </xf>
    <xf numFmtId="0" fontId="8" fillId="0" borderId="1" xfId="0" applyFont="1" applyBorder="1" applyAlignment="1">
      <alignment horizontal="center" vertical="center"/>
    </xf>
    <xf numFmtId="3" fontId="8" fillId="0" borderId="1" xfId="0" applyNumberFormat="1" applyFont="1" applyFill="1" applyBorder="1" applyAlignment="1">
      <alignment horizontal="center" vertical="center" wrapText="1"/>
    </xf>
    <xf numFmtId="4" fontId="11" fillId="0" borderId="2" xfId="0" applyNumberFormat="1" applyFont="1" applyFill="1" applyBorder="1" applyAlignment="1">
      <alignment horizontal="center" vertical="center" wrapText="1"/>
    </xf>
    <xf numFmtId="0" fontId="11" fillId="0" borderId="2" xfId="0" applyFont="1" applyFill="1" applyBorder="1" applyAlignment="1">
      <alignment horizontal="center" vertical="top" wrapText="1"/>
    </xf>
    <xf numFmtId="2" fontId="2" fillId="2" borderId="1" xfId="0" applyNumberFormat="1" applyFont="1" applyFill="1" applyBorder="1" applyAlignment="1">
      <alignment horizontal="center" vertical="center" wrapText="1"/>
    </xf>
    <xf numFmtId="164" fontId="16" fillId="0" borderId="2" xfId="0" applyNumberFormat="1" applyFont="1" applyFill="1" applyBorder="1" applyAlignment="1">
      <alignment horizontal="center" vertical="top" wrapText="1"/>
    </xf>
    <xf numFmtId="0" fontId="2" fillId="0" borderId="0" xfId="0" applyFont="1" applyBorder="1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  <xf numFmtId="0" fontId="2" fillId="0" borderId="0" xfId="0" applyFont="1"/>
    <xf numFmtId="0" fontId="18" fillId="0" borderId="0" xfId="0" applyFont="1" applyBorder="1" applyAlignment="1">
      <alignment horizontal="center" vertical="center" wrapText="1"/>
    </xf>
    <xf numFmtId="0" fontId="18" fillId="0" borderId="0" xfId="0" applyFont="1"/>
    <xf numFmtId="0" fontId="18" fillId="0" borderId="0" xfId="0" applyFont="1" applyAlignment="1">
      <alignment vertical="center" wrapText="1"/>
    </xf>
    <xf numFmtId="0" fontId="18" fillId="0" borderId="0" xfId="0" applyFont="1" applyAlignment="1">
      <alignment horizontal="center" vertical="center" wrapText="1"/>
    </xf>
    <xf numFmtId="0" fontId="3" fillId="0" borderId="0" xfId="0" applyFont="1" applyAlignment="1">
      <alignment horizontal="center" vertical="center" wrapText="1"/>
    </xf>
    <xf numFmtId="4" fontId="1" fillId="0" borderId="1" xfId="0" applyNumberFormat="1" applyFont="1" applyBorder="1" applyAlignment="1">
      <alignment horizontal="right" vertical="center" wrapText="1"/>
    </xf>
    <xf numFmtId="0" fontId="3" fillId="0" borderId="1" xfId="0" applyFont="1" applyBorder="1" applyAlignment="1">
      <alignment horizontal="left" vertical="center" wrapText="1"/>
    </xf>
    <xf numFmtId="10" fontId="8" fillId="0" borderId="2" xfId="0" applyNumberFormat="1" applyFont="1" applyBorder="1" applyAlignment="1">
      <alignment horizontal="left" vertical="top" wrapText="1"/>
    </xf>
    <xf numFmtId="10" fontId="8" fillId="0" borderId="0" xfId="0" applyNumberFormat="1" applyFont="1" applyBorder="1" applyAlignment="1">
      <alignment horizontal="left" vertical="top" wrapText="1"/>
    </xf>
    <xf numFmtId="10" fontId="12" fillId="0" borderId="0" xfId="0" applyNumberFormat="1" applyFont="1" applyBorder="1" applyAlignment="1">
      <alignment horizontal="center" vertical="top"/>
    </xf>
    <xf numFmtId="4" fontId="3" fillId="0" borderId="3" xfId="4" applyNumberFormat="1" applyFont="1" applyBorder="1" applyAlignment="1">
      <alignment horizontal="right" vertical="center" wrapText="1"/>
    </xf>
    <xf numFmtId="2" fontId="3" fillId="0" borderId="1" xfId="4" applyNumberFormat="1" applyFont="1" applyBorder="1" applyAlignment="1">
      <alignment vertical="center"/>
    </xf>
    <xf numFmtId="10" fontId="21" fillId="0" borderId="0" xfId="0" applyNumberFormat="1" applyFont="1" applyAlignment="1">
      <alignment vertical="top"/>
    </xf>
    <xf numFmtId="10" fontId="6" fillId="0" borderId="0" xfId="0" applyNumberFormat="1" applyFont="1" applyAlignment="1">
      <alignment vertical="top"/>
    </xf>
    <xf numFmtId="0" fontId="5" fillId="0" borderId="10" xfId="0" applyFont="1" applyBorder="1" applyAlignment="1">
      <alignment horizontal="center" vertical="center" wrapText="1"/>
    </xf>
    <xf numFmtId="4" fontId="11" fillId="0" borderId="4" xfId="0" applyNumberFormat="1" applyFont="1" applyBorder="1" applyAlignment="1">
      <alignment horizontal="center" vertical="center" wrapText="1"/>
    </xf>
    <xf numFmtId="4" fontId="11" fillId="0" borderId="6" xfId="0" applyNumberFormat="1" applyFont="1" applyBorder="1" applyAlignment="1">
      <alignment horizontal="center" vertical="center" wrapText="1"/>
    </xf>
    <xf numFmtId="4" fontId="11" fillId="0" borderId="5" xfId="0" applyNumberFormat="1" applyFont="1" applyBorder="1" applyAlignment="1">
      <alignment horizontal="center" vertical="center" wrapText="1"/>
    </xf>
    <xf numFmtId="4" fontId="11" fillId="0" borderId="2" xfId="0" applyNumberFormat="1" applyFont="1" applyBorder="1" applyAlignment="1">
      <alignment horizontal="center" vertical="center" wrapText="1"/>
    </xf>
    <xf numFmtId="4" fontId="11" fillId="0" borderId="8" xfId="0" applyNumberFormat="1" applyFont="1" applyBorder="1" applyAlignment="1">
      <alignment horizontal="center" vertical="center" wrapText="1"/>
    </xf>
    <xf numFmtId="0" fontId="11" fillId="2" borderId="4" xfId="0" applyFont="1" applyFill="1" applyBorder="1" applyAlignment="1">
      <alignment horizontal="center" vertical="center" wrapText="1"/>
    </xf>
    <xf numFmtId="0" fontId="11" fillId="2" borderId="6" xfId="0" applyFont="1" applyFill="1" applyBorder="1" applyAlignment="1">
      <alignment horizontal="center" vertical="center" wrapText="1"/>
    </xf>
    <xf numFmtId="0" fontId="11" fillId="2" borderId="5" xfId="0" applyFont="1" applyFill="1" applyBorder="1" applyAlignment="1">
      <alignment horizontal="center" vertical="center" wrapText="1"/>
    </xf>
    <xf numFmtId="0" fontId="13" fillId="2" borderId="2" xfId="0" applyFont="1" applyFill="1" applyBorder="1" applyAlignment="1">
      <alignment horizontal="center" wrapText="1"/>
    </xf>
    <xf numFmtId="0" fontId="13" fillId="2" borderId="8" xfId="0" applyFont="1" applyFill="1" applyBorder="1" applyAlignment="1">
      <alignment horizontal="center" wrapText="1"/>
    </xf>
    <xf numFmtId="0" fontId="11" fillId="2" borderId="2" xfId="0" applyFont="1" applyFill="1" applyBorder="1" applyAlignment="1">
      <alignment horizontal="center" vertical="center" wrapText="1"/>
    </xf>
    <xf numFmtId="0" fontId="11" fillId="2" borderId="8" xfId="0" applyFont="1" applyFill="1" applyBorder="1" applyAlignment="1">
      <alignment horizontal="center" vertical="center" wrapText="1"/>
    </xf>
    <xf numFmtId="4" fontId="6" fillId="2" borderId="2" xfId="0" applyNumberFormat="1" applyFont="1" applyFill="1" applyBorder="1" applyAlignment="1">
      <alignment horizontal="center" vertical="center" wrapText="1"/>
    </xf>
    <xf numFmtId="4" fontId="6" fillId="2" borderId="8" xfId="0" applyNumberFormat="1" applyFont="1" applyFill="1" applyBorder="1" applyAlignment="1">
      <alignment horizontal="center" vertical="center" wrapText="1"/>
    </xf>
    <xf numFmtId="10" fontId="12" fillId="0" borderId="7" xfId="0" applyNumberFormat="1" applyFont="1" applyBorder="1" applyAlignment="1">
      <alignment horizontal="center" vertical="top"/>
    </xf>
    <xf numFmtId="0" fontId="1" fillId="0" borderId="4" xfId="0" applyFont="1" applyBorder="1" applyAlignment="1">
      <alignment horizontal="justify" vertical="top" wrapText="1"/>
    </xf>
    <xf numFmtId="0" fontId="1" fillId="0" borderId="6" xfId="0" applyFont="1" applyBorder="1" applyAlignment="1">
      <alignment horizontal="justify" vertical="top" wrapText="1"/>
    </xf>
    <xf numFmtId="0" fontId="1" fillId="0" borderId="5" xfId="0" applyFont="1" applyBorder="1" applyAlignment="1">
      <alignment horizontal="justify" vertical="top" wrapText="1"/>
    </xf>
    <xf numFmtId="0" fontId="9" fillId="2" borderId="1" xfId="0" applyFont="1" applyFill="1" applyBorder="1" applyAlignment="1">
      <alignment horizontal="center" vertical="center" wrapText="1"/>
    </xf>
    <xf numFmtId="4" fontId="9" fillId="0" borderId="4" xfId="0" applyNumberFormat="1" applyFont="1" applyBorder="1" applyAlignment="1">
      <alignment horizontal="right" vertical="center" wrapText="1"/>
    </xf>
    <xf numFmtId="4" fontId="9" fillId="0" borderId="6" xfId="0" applyNumberFormat="1" applyFont="1" applyBorder="1" applyAlignment="1">
      <alignment horizontal="right" vertical="center" wrapText="1"/>
    </xf>
    <xf numFmtId="4" fontId="9" fillId="0" borderId="5" xfId="0" applyNumberFormat="1" applyFont="1" applyBorder="1" applyAlignment="1">
      <alignment horizontal="right" vertical="center" wrapText="1"/>
    </xf>
    <xf numFmtId="1" fontId="10" fillId="0" borderId="2" xfId="0" applyNumberFormat="1" applyFont="1" applyBorder="1" applyAlignment="1">
      <alignment horizontal="center" vertical="center" wrapText="1"/>
    </xf>
    <xf numFmtId="1" fontId="10" fillId="0" borderId="9" xfId="0" applyNumberFormat="1" applyFont="1" applyBorder="1" applyAlignment="1">
      <alignment horizontal="center" vertical="center" wrapText="1"/>
    </xf>
    <xf numFmtId="0" fontId="6" fillId="2" borderId="2" xfId="0" applyFont="1" applyFill="1" applyBorder="1" applyAlignment="1">
      <alignment horizontal="center" vertical="center" wrapText="1"/>
    </xf>
    <xf numFmtId="0" fontId="6" fillId="2" borderId="7" xfId="0" applyFont="1" applyFill="1" applyBorder="1" applyAlignment="1">
      <alignment horizontal="center" vertical="center" wrapText="1"/>
    </xf>
    <xf numFmtId="0" fontId="6" fillId="0" borderId="4" xfId="0" applyFont="1" applyBorder="1" applyAlignment="1">
      <alignment horizontal="justify" vertical="top" wrapText="1"/>
    </xf>
    <xf numFmtId="0" fontId="6" fillId="0" borderId="6" xfId="0" applyFont="1" applyBorder="1" applyAlignment="1">
      <alignment horizontal="justify" vertical="top" wrapText="1"/>
    </xf>
    <xf numFmtId="0" fontId="6" fillId="0" borderId="5" xfId="0" applyFont="1" applyBorder="1" applyAlignment="1">
      <alignment horizontal="justify" vertical="top" wrapText="1"/>
    </xf>
    <xf numFmtId="0" fontId="18" fillId="0" borderId="0" xfId="0" applyFont="1" applyFill="1" applyAlignment="1">
      <alignment horizontal="center" vertical="center" wrapText="1"/>
    </xf>
    <xf numFmtId="0" fontId="18" fillId="0" borderId="0" xfId="0" applyFont="1" applyAlignment="1">
      <alignment horizontal="center" vertical="center" wrapText="1"/>
    </xf>
    <xf numFmtId="0" fontId="3" fillId="0" borderId="0" xfId="0" applyFont="1" applyAlignment="1">
      <alignment horizontal="center" vertical="center" wrapText="1"/>
    </xf>
  </cellXfs>
  <cellStyles count="5">
    <cellStyle name="Обычный" xfId="0" builtinId="0"/>
    <cellStyle name="Обычный 2" xfId="1"/>
    <cellStyle name="Обычный 2 2" xfId="2"/>
    <cellStyle name="Обычный 3" xfId="3"/>
    <cellStyle name="Обычный 4" xfId="4"/>
  </cellStyles>
  <dxfs count="3"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ont>
        <strike/>
      </font>
      <fill>
        <patternFill>
          <bgColor theme="5" tint="0.79998168889431442"/>
        </patternFill>
      </fill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Relationship Id="rId4" Type="http://schemas.openxmlformats.org/officeDocument/2006/relationships/image" Target="../media/image4.w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14</xdr:col>
      <xdr:colOff>219075</xdr:colOff>
      <xdr:row>0</xdr:row>
      <xdr:rowOff>0</xdr:rowOff>
    </xdr:from>
    <xdr:to>
      <xdr:col>14</xdr:col>
      <xdr:colOff>485775</xdr:colOff>
      <xdr:row>0</xdr:row>
      <xdr:rowOff>0</xdr:rowOff>
    </xdr:to>
    <xdr:pic>
      <xdr:nvPicPr>
        <xdr:cNvPr id="1025" name="Рисунок 1" descr="C:\Temp\KClipboardExport\l41eo45a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 l="68182" t="17999" b="24001"/>
        <a:stretch>
          <a:fillRect/>
        </a:stretch>
      </xdr:blipFill>
      <xdr:spPr bwMode="auto">
        <a:xfrm>
          <a:off x="12439650" y="0"/>
          <a:ext cx="26670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9</xdr:col>
      <xdr:colOff>114300</xdr:colOff>
      <xdr:row>4</xdr:row>
      <xdr:rowOff>295275</xdr:rowOff>
    </xdr:from>
    <xdr:to>
      <xdr:col>9</xdr:col>
      <xdr:colOff>561975</xdr:colOff>
      <xdr:row>4</xdr:row>
      <xdr:rowOff>295275</xdr:rowOff>
    </xdr:to>
    <xdr:pic>
      <xdr:nvPicPr>
        <xdr:cNvPr id="1026" name="Picture 2" descr="C:\Temp\KClipboardExport\l41eo45a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 l="68182" t="17999" b="24001"/>
        <a:stretch>
          <a:fillRect/>
        </a:stretch>
      </xdr:blipFill>
      <xdr:spPr bwMode="auto">
        <a:xfrm>
          <a:off x="8839200" y="1924050"/>
          <a:ext cx="44767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13</xdr:col>
      <xdr:colOff>28575</xdr:colOff>
      <xdr:row>4</xdr:row>
      <xdr:rowOff>419100</xdr:rowOff>
    </xdr:from>
    <xdr:to>
      <xdr:col>13</xdr:col>
      <xdr:colOff>590550</xdr:colOff>
      <xdr:row>4</xdr:row>
      <xdr:rowOff>419100</xdr:rowOff>
    </xdr:to>
    <xdr:pic>
      <xdr:nvPicPr>
        <xdr:cNvPr id="1027" name="Picture 21" descr="C:\Temp\KClipboardExport\sssqsznq.gif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1401425" y="2047875"/>
          <a:ext cx="56197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14</xdr:col>
      <xdr:colOff>66675</xdr:colOff>
      <xdr:row>4</xdr:row>
      <xdr:rowOff>638175</xdr:rowOff>
    </xdr:from>
    <xdr:to>
      <xdr:col>14</xdr:col>
      <xdr:colOff>704850</xdr:colOff>
      <xdr:row>4</xdr:row>
      <xdr:rowOff>638175</xdr:rowOff>
    </xdr:to>
    <xdr:pic>
      <xdr:nvPicPr>
        <xdr:cNvPr id="1028" name="Picture 19" descr="C:\Temp\KClipboardExport\8c4wnzhy.gif"/>
        <xdr:cNvPicPr>
          <a:picLocks noChangeAspect="1" noChangeArrowheads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12287250" y="2266950"/>
          <a:ext cx="63817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12</xdr:col>
      <xdr:colOff>219075</xdr:colOff>
      <xdr:row>5</xdr:row>
      <xdr:rowOff>228600</xdr:rowOff>
    </xdr:from>
    <xdr:to>
      <xdr:col>12</xdr:col>
      <xdr:colOff>485775</xdr:colOff>
      <xdr:row>5</xdr:row>
      <xdr:rowOff>228600</xdr:rowOff>
    </xdr:to>
    <xdr:pic>
      <xdr:nvPicPr>
        <xdr:cNvPr id="1029" name="Picture 5" descr="C:\Temp\KClipboardExport\l41eo45a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 l="68182" t="17999" b="24001"/>
        <a:stretch>
          <a:fillRect/>
        </a:stretch>
      </xdr:blipFill>
      <xdr:spPr bwMode="auto">
        <a:xfrm>
          <a:off x="10829925" y="3476625"/>
          <a:ext cx="26670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12</xdr:col>
      <xdr:colOff>219075</xdr:colOff>
      <xdr:row>5</xdr:row>
      <xdr:rowOff>228600</xdr:rowOff>
    </xdr:from>
    <xdr:to>
      <xdr:col>12</xdr:col>
      <xdr:colOff>485775</xdr:colOff>
      <xdr:row>5</xdr:row>
      <xdr:rowOff>228600</xdr:rowOff>
    </xdr:to>
    <xdr:pic>
      <xdr:nvPicPr>
        <xdr:cNvPr id="1030" name="Picture 6" descr="C:\Temp\KClipboardExport\l41eo45a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 l="68182" t="17999" b="24001"/>
        <a:stretch>
          <a:fillRect/>
        </a:stretch>
      </xdr:blipFill>
      <xdr:spPr bwMode="auto">
        <a:xfrm>
          <a:off x="10829925" y="3476625"/>
          <a:ext cx="26670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9</xdr:col>
      <xdr:colOff>85725</xdr:colOff>
      <xdr:row>4</xdr:row>
      <xdr:rowOff>285750</xdr:rowOff>
    </xdr:from>
    <xdr:to>
      <xdr:col>9</xdr:col>
      <xdr:colOff>609600</xdr:colOff>
      <xdr:row>4</xdr:row>
      <xdr:rowOff>609600</xdr:rowOff>
    </xdr:to>
    <xdr:pic>
      <xdr:nvPicPr>
        <xdr:cNvPr id="1031" name="Picture 7" descr="C:\Temp\KClipboardExport\l41eo45a.gif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 l="68182" t="17999" b="24001"/>
        <a:stretch>
          <a:fillRect/>
        </a:stretch>
      </xdr:blipFill>
      <xdr:spPr bwMode="auto">
        <a:xfrm>
          <a:off x="8810625" y="1914525"/>
          <a:ext cx="523875" cy="3238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13</xdr:col>
      <xdr:colOff>19050</xdr:colOff>
      <xdr:row>4</xdr:row>
      <xdr:rowOff>609600</xdr:rowOff>
    </xdr:from>
    <xdr:to>
      <xdr:col>14</xdr:col>
      <xdr:colOff>0</xdr:colOff>
      <xdr:row>4</xdr:row>
      <xdr:rowOff>990600</xdr:rowOff>
    </xdr:to>
    <xdr:pic>
      <xdr:nvPicPr>
        <xdr:cNvPr id="1032" name="Picture 8" descr="C:\Temp\KClipboardExport\sssqsznq.gif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1391900" y="2238375"/>
          <a:ext cx="828675" cy="381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14</xdr:col>
      <xdr:colOff>57150</xdr:colOff>
      <xdr:row>4</xdr:row>
      <xdr:rowOff>819150</xdr:rowOff>
    </xdr:from>
    <xdr:to>
      <xdr:col>14</xdr:col>
      <xdr:colOff>695325</xdr:colOff>
      <xdr:row>4</xdr:row>
      <xdr:rowOff>1085850</xdr:rowOff>
    </xdr:to>
    <xdr:pic>
      <xdr:nvPicPr>
        <xdr:cNvPr id="1033" name="Picture 9" descr="C:\Temp\KClipboardExport\8c4wnzhy.gif"/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12277725" y="2447925"/>
          <a:ext cx="638175" cy="2667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12</xdr:col>
      <xdr:colOff>295275</xdr:colOff>
      <xdr:row>5</xdr:row>
      <xdr:rowOff>57150</xdr:rowOff>
    </xdr:from>
    <xdr:to>
      <xdr:col>12</xdr:col>
      <xdr:colOff>561975</xdr:colOff>
      <xdr:row>5</xdr:row>
      <xdr:rowOff>257175</xdr:rowOff>
    </xdr:to>
    <xdr:pic>
      <xdr:nvPicPr>
        <xdr:cNvPr id="1034" name="Picture 10" descr="C:\Temp\KClipboardExport\l41eo45a.gif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 l="68182" t="17999" b="24001"/>
        <a:stretch>
          <a:fillRect/>
        </a:stretch>
      </xdr:blipFill>
      <xdr:spPr bwMode="auto">
        <a:xfrm>
          <a:off x="10906125" y="3305175"/>
          <a:ext cx="2667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8</xdr:col>
      <xdr:colOff>1009650</xdr:colOff>
      <xdr:row>3</xdr:row>
      <xdr:rowOff>28575</xdr:rowOff>
    </xdr:from>
    <xdr:to>
      <xdr:col>9</xdr:col>
      <xdr:colOff>9525</xdr:colOff>
      <xdr:row>3</xdr:row>
      <xdr:rowOff>190500</xdr:rowOff>
    </xdr:to>
    <xdr:pic>
      <xdr:nvPicPr>
        <xdr:cNvPr id="1035" name="Рисунок 5"/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8724900" y="1095375"/>
          <a:ext cx="9525" cy="1619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8</xdr:col>
      <xdr:colOff>85725</xdr:colOff>
      <xdr:row>3</xdr:row>
      <xdr:rowOff>114300</xdr:rowOff>
    </xdr:from>
    <xdr:to>
      <xdr:col>8</xdr:col>
      <xdr:colOff>533400</xdr:colOff>
      <xdr:row>3</xdr:row>
      <xdr:rowOff>457200</xdr:rowOff>
    </xdr:to>
    <xdr:pic>
      <xdr:nvPicPr>
        <xdr:cNvPr id="1036" name="Picture 12"/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8105775" y="1181100"/>
          <a:ext cx="447675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FF00"/>
    <pageSetUpPr fitToPage="1"/>
  </sheetPr>
  <dimension ref="A2:Z29"/>
  <sheetViews>
    <sheetView tabSelected="1" view="pageBreakPreview" zoomScale="75" zoomScaleNormal="100" zoomScaleSheetLayoutView="100" workbookViewId="0">
      <selection activeCell="B10" sqref="B10:Q10"/>
    </sheetView>
  </sheetViews>
  <sheetFormatPr defaultRowHeight="15" x14ac:dyDescent="0.25"/>
  <cols>
    <col min="1" max="1" width="3.5703125" style="5" customWidth="1"/>
    <col min="2" max="2" width="30.85546875" style="4" customWidth="1"/>
    <col min="3" max="3" width="11.85546875" style="4" customWidth="1"/>
    <col min="4" max="4" width="14.7109375" style="4" customWidth="1"/>
    <col min="5" max="5" width="13.42578125" style="4" customWidth="1"/>
    <col min="6" max="7" width="8.42578125" style="4" customWidth="1"/>
    <col min="8" max="8" width="8.5703125" style="4" customWidth="1"/>
    <col min="9" max="9" width="10.5703125" style="4" customWidth="1"/>
    <col min="10" max="10" width="9.28515625" style="4" customWidth="1"/>
    <col min="11" max="11" width="9.42578125" style="4" customWidth="1"/>
    <col min="12" max="12" width="9.5703125" style="4" customWidth="1"/>
    <col min="13" max="13" width="11.42578125" style="4" customWidth="1"/>
    <col min="14" max="14" width="12.7109375" style="4" customWidth="1"/>
    <col min="15" max="15" width="10.85546875" style="4" customWidth="1"/>
    <col min="16" max="16" width="9.7109375" style="4" customWidth="1"/>
    <col min="17" max="17" width="11.85546875" style="4" customWidth="1"/>
    <col min="18" max="18" width="10.7109375" style="3" customWidth="1"/>
    <col min="19" max="19" width="48.5703125" style="4" customWidth="1"/>
    <col min="20" max="20" width="12.140625" style="4" customWidth="1"/>
    <col min="21" max="16384" width="9.140625" style="4"/>
  </cols>
  <sheetData>
    <row r="2" spans="1:26" ht="15.75" customHeight="1" x14ac:dyDescent="0.25">
      <c r="A2" s="42" t="s">
        <v>18</v>
      </c>
      <c r="B2" s="42"/>
      <c r="C2" s="42"/>
      <c r="D2" s="42"/>
      <c r="E2" s="42"/>
      <c r="F2" s="42"/>
      <c r="G2" s="42"/>
      <c r="H2" s="42"/>
      <c r="I2" s="42"/>
      <c r="J2" s="42"/>
      <c r="K2" s="42"/>
      <c r="L2" s="42"/>
      <c r="M2" s="42"/>
      <c r="N2" s="42"/>
      <c r="O2" s="42"/>
      <c r="P2" s="42"/>
      <c r="Q2" s="42"/>
    </row>
    <row r="3" spans="1:26" ht="53.25" customHeight="1" x14ac:dyDescent="0.25">
      <c r="A3" s="42" t="s">
        <v>31</v>
      </c>
      <c r="B3" s="42"/>
      <c r="C3" s="42"/>
      <c r="D3" s="42"/>
      <c r="E3" s="42"/>
      <c r="F3" s="42"/>
      <c r="G3" s="42"/>
      <c r="H3" s="42"/>
      <c r="I3" s="42"/>
      <c r="J3" s="42"/>
      <c r="K3" s="42"/>
      <c r="L3" s="42"/>
      <c r="M3" s="42"/>
      <c r="N3" s="42"/>
      <c r="O3" s="42"/>
      <c r="P3" s="42"/>
      <c r="Q3" s="42"/>
    </row>
    <row r="4" spans="1:26" s="9" customFormat="1" ht="44.85" customHeight="1" x14ac:dyDescent="0.25">
      <c r="A4" s="65" t="s">
        <v>0</v>
      </c>
      <c r="B4" s="67" t="s">
        <v>3</v>
      </c>
      <c r="C4" s="48" t="s">
        <v>10</v>
      </c>
      <c r="D4" s="49"/>
      <c r="E4" s="49"/>
      <c r="F4" s="49"/>
      <c r="G4" s="50"/>
      <c r="H4" s="53" t="s">
        <v>30</v>
      </c>
      <c r="I4" s="51" t="s">
        <v>27</v>
      </c>
      <c r="J4" s="61"/>
      <c r="K4" s="53" t="s">
        <v>35</v>
      </c>
      <c r="L4" s="53" t="s">
        <v>16</v>
      </c>
      <c r="M4" s="43" t="s">
        <v>2</v>
      </c>
      <c r="N4" s="44"/>
      <c r="O4" s="45"/>
      <c r="P4" s="46" t="s">
        <v>8</v>
      </c>
      <c r="Q4" s="55" t="s">
        <v>13</v>
      </c>
      <c r="R4" s="8"/>
      <c r="S4" s="8"/>
    </row>
    <row r="5" spans="1:26" s="9" customFormat="1" ht="127.5" customHeight="1" x14ac:dyDescent="0.25">
      <c r="A5" s="66"/>
      <c r="B5" s="68"/>
      <c r="C5" s="7" t="s">
        <v>32</v>
      </c>
      <c r="D5" s="7" t="s">
        <v>33</v>
      </c>
      <c r="E5" s="7" t="s">
        <v>34</v>
      </c>
      <c r="F5" s="7" t="s">
        <v>5</v>
      </c>
      <c r="G5" s="7" t="s">
        <v>6</v>
      </c>
      <c r="H5" s="54"/>
      <c r="I5" s="52"/>
      <c r="J5" s="61"/>
      <c r="K5" s="54"/>
      <c r="L5" s="54"/>
      <c r="M5" s="21" t="s">
        <v>4</v>
      </c>
      <c r="N5" s="22" t="s">
        <v>1</v>
      </c>
      <c r="O5" s="24" t="s">
        <v>19</v>
      </c>
      <c r="P5" s="47"/>
      <c r="Q5" s="56"/>
      <c r="R5" s="8"/>
      <c r="S5" s="23"/>
      <c r="T5" s="57" t="s">
        <v>9</v>
      </c>
    </row>
    <row r="6" spans="1:26" s="6" customFormat="1" ht="27" x14ac:dyDescent="0.25">
      <c r="A6" s="1">
        <v>1</v>
      </c>
      <c r="B6" s="1">
        <v>2</v>
      </c>
      <c r="C6" s="1">
        <v>3</v>
      </c>
      <c r="D6" s="2">
        <v>4</v>
      </c>
      <c r="E6" s="2">
        <v>5</v>
      </c>
      <c r="F6" s="1">
        <v>6</v>
      </c>
      <c r="G6" s="1">
        <v>7</v>
      </c>
      <c r="H6" s="1" t="s">
        <v>11</v>
      </c>
      <c r="I6" s="1" t="s">
        <v>12</v>
      </c>
      <c r="J6" s="1" t="s">
        <v>15</v>
      </c>
      <c r="K6" s="2">
        <v>10</v>
      </c>
      <c r="L6" s="2" t="s">
        <v>7</v>
      </c>
      <c r="M6" s="2" t="s">
        <v>17</v>
      </c>
      <c r="N6" s="2">
        <v>13</v>
      </c>
      <c r="O6" s="2">
        <v>14</v>
      </c>
      <c r="P6" s="2">
        <v>15</v>
      </c>
      <c r="Q6" s="1" t="s">
        <v>29</v>
      </c>
      <c r="R6" s="10"/>
      <c r="S6" s="35"/>
      <c r="T6" s="57"/>
    </row>
    <row r="7" spans="1:26" s="3" customFormat="1" ht="42.75" customHeight="1" x14ac:dyDescent="0.25">
      <c r="A7" s="13">
        <v>1</v>
      </c>
      <c r="B7" s="34" t="s">
        <v>39</v>
      </c>
      <c r="C7" s="38">
        <v>11200</v>
      </c>
      <c r="D7" s="39">
        <v>10900</v>
      </c>
      <c r="E7" s="39">
        <v>11800</v>
      </c>
      <c r="F7" s="33"/>
      <c r="G7" s="15"/>
      <c r="H7" s="15"/>
      <c r="I7" s="15"/>
      <c r="J7" s="15">
        <f>C7+D7+E7+F7+G7+H7</f>
        <v>33900</v>
      </c>
      <c r="K7" s="19">
        <v>3</v>
      </c>
      <c r="L7" s="20">
        <v>3</v>
      </c>
      <c r="M7" s="16">
        <f>IF(ISERR(AVERAGE(C7:H7)),"",AVERAGE(C7:H7))</f>
        <v>11300</v>
      </c>
      <c r="N7" s="16">
        <f>IF(ISERR(STDEV(C7:H7)),"",STDEV(C7:H7))</f>
        <v>458.26</v>
      </c>
      <c r="O7" s="17">
        <f>IF(ISERR(N7/M7),"",N7/M7)</f>
        <v>4.1000000000000002E-2</v>
      </c>
      <c r="P7" s="18">
        <f>MIN(I7,M7)</f>
        <v>11300</v>
      </c>
      <c r="Q7" s="14">
        <f>P7*K7</f>
        <v>33900</v>
      </c>
      <c r="R7" s="11"/>
      <c r="S7" s="36"/>
      <c r="T7" s="37"/>
    </row>
    <row r="8" spans="1:26" s="3" customFormat="1" x14ac:dyDescent="0.25">
      <c r="A8" s="62" t="s">
        <v>14</v>
      </c>
      <c r="B8" s="63"/>
      <c r="C8" s="63"/>
      <c r="D8" s="63"/>
      <c r="E8" s="63"/>
      <c r="F8" s="63"/>
      <c r="G8" s="63"/>
      <c r="H8" s="63"/>
      <c r="I8" s="63"/>
      <c r="J8" s="63"/>
      <c r="K8" s="63"/>
      <c r="L8" s="63"/>
      <c r="M8" s="63"/>
      <c r="N8" s="63"/>
      <c r="O8" s="63"/>
      <c r="P8" s="64"/>
      <c r="Q8" s="12">
        <f>SUM(Q7:Q7)</f>
        <v>33900</v>
      </c>
      <c r="R8" s="11"/>
      <c r="S8" s="11"/>
    </row>
    <row r="9" spans="1:26" s="3" customFormat="1" ht="41.25" customHeight="1" x14ac:dyDescent="0.25">
      <c r="B9" s="58" t="s">
        <v>23</v>
      </c>
      <c r="C9" s="59"/>
      <c r="D9" s="59"/>
      <c r="E9" s="59"/>
      <c r="F9" s="59"/>
      <c r="G9" s="59"/>
      <c r="H9" s="59"/>
      <c r="I9" s="59"/>
      <c r="J9" s="59"/>
      <c r="K9" s="59"/>
      <c r="L9" s="59"/>
      <c r="M9" s="59"/>
      <c r="N9" s="59"/>
      <c r="O9" s="59"/>
      <c r="P9" s="59"/>
      <c r="Q9" s="60"/>
      <c r="R9" s="11"/>
      <c r="S9" s="11"/>
    </row>
    <row r="10" spans="1:26" s="3" customFormat="1" ht="92.25" customHeight="1" x14ac:dyDescent="0.25">
      <c r="A10" s="5"/>
      <c r="B10" s="58" t="s">
        <v>36</v>
      </c>
      <c r="C10" s="59"/>
      <c r="D10" s="59"/>
      <c r="E10" s="59"/>
      <c r="F10" s="59"/>
      <c r="G10" s="59"/>
      <c r="H10" s="59"/>
      <c r="I10" s="59"/>
      <c r="J10" s="59"/>
      <c r="K10" s="59"/>
      <c r="L10" s="59"/>
      <c r="M10" s="59"/>
      <c r="N10" s="59"/>
      <c r="O10" s="59"/>
      <c r="P10" s="59"/>
      <c r="Q10" s="60"/>
      <c r="R10" s="11"/>
      <c r="S10" s="11"/>
    </row>
    <row r="11" spans="1:26" s="40" customFormat="1" ht="17.25" customHeight="1" x14ac:dyDescent="0.25">
      <c r="B11" s="69" t="s">
        <v>37</v>
      </c>
      <c r="C11" s="70"/>
      <c r="D11" s="70"/>
      <c r="E11" s="70"/>
      <c r="F11" s="70"/>
      <c r="G11" s="70"/>
      <c r="H11" s="70"/>
      <c r="I11" s="70"/>
      <c r="J11" s="70"/>
      <c r="K11" s="70"/>
      <c r="L11" s="70"/>
      <c r="M11" s="70"/>
      <c r="N11" s="70"/>
      <c r="O11" s="70"/>
      <c r="P11" s="70"/>
      <c r="Q11" s="71"/>
      <c r="R11" s="41"/>
      <c r="S11" s="41"/>
    </row>
    <row r="12" spans="1:26" s="27" customFormat="1" ht="15.75" x14ac:dyDescent="0.25">
      <c r="A12" s="26"/>
      <c r="B12" s="26"/>
      <c r="C12" s="26"/>
      <c r="D12" s="26"/>
      <c r="E12" s="26" t="s">
        <v>20</v>
      </c>
      <c r="F12" s="26"/>
      <c r="G12" s="26"/>
      <c r="H12" s="26"/>
      <c r="I12" s="26"/>
      <c r="J12" s="26"/>
      <c r="K12" s="26"/>
      <c r="L12" s="26"/>
      <c r="M12" s="26"/>
      <c r="N12" s="25"/>
      <c r="O12" s="25"/>
      <c r="P12" s="26"/>
      <c r="Q12" s="26"/>
      <c r="R12" s="26"/>
      <c r="S12" s="26"/>
      <c r="T12" s="26"/>
      <c r="U12" s="26"/>
      <c r="V12" s="26"/>
      <c r="W12" s="26"/>
    </row>
    <row r="13" spans="1:26" s="27" customFormat="1" ht="35.25" customHeight="1" x14ac:dyDescent="0.25">
      <c r="A13" s="74" t="s">
        <v>28</v>
      </c>
      <c r="B13" s="74"/>
      <c r="C13" s="74"/>
      <c r="D13" s="74"/>
      <c r="E13" s="32"/>
      <c r="F13" s="32"/>
      <c r="G13" s="32"/>
      <c r="H13" s="32"/>
      <c r="I13" s="32"/>
      <c r="J13" s="73" t="s">
        <v>25</v>
      </c>
      <c r="K13" s="73"/>
      <c r="M13" s="32"/>
      <c r="N13" s="32"/>
      <c r="O13" s="32"/>
      <c r="P13" s="32"/>
      <c r="Q13" s="25"/>
      <c r="R13" s="25"/>
      <c r="S13" s="26"/>
      <c r="T13" s="26"/>
      <c r="U13" s="26"/>
      <c r="V13" s="26"/>
      <c r="W13" s="26"/>
      <c r="X13" s="26"/>
      <c r="Y13" s="26"/>
      <c r="Z13" s="26"/>
    </row>
    <row r="14" spans="1:26" s="29" customFormat="1" ht="11.25" x14ac:dyDescent="0.2">
      <c r="A14" s="73" t="s">
        <v>21</v>
      </c>
      <c r="B14" s="73"/>
      <c r="C14" s="73"/>
      <c r="D14" s="31"/>
      <c r="E14" s="31"/>
      <c r="F14" s="73" t="s">
        <v>24</v>
      </c>
      <c r="G14" s="73"/>
      <c r="H14" s="73"/>
      <c r="I14" s="73"/>
      <c r="J14" s="73"/>
      <c r="K14" s="73"/>
      <c r="L14" s="73"/>
      <c r="M14" s="73"/>
      <c r="N14" s="31"/>
      <c r="O14" s="31"/>
      <c r="P14" s="31"/>
      <c r="Q14" s="28"/>
      <c r="R14" s="28"/>
      <c r="S14" s="31"/>
      <c r="T14" s="31"/>
      <c r="U14" s="31"/>
      <c r="V14" s="31"/>
      <c r="W14" s="31"/>
      <c r="X14" s="31"/>
      <c r="Y14" s="31"/>
      <c r="Z14" s="31"/>
    </row>
    <row r="15" spans="1:26" s="29" customFormat="1" ht="15.75" customHeight="1" x14ac:dyDescent="0.2">
      <c r="A15" s="31"/>
      <c r="B15" s="31"/>
      <c r="C15" s="31"/>
      <c r="D15" s="31"/>
      <c r="E15" s="31"/>
      <c r="F15" s="31"/>
      <c r="G15" s="31"/>
      <c r="H15" s="31"/>
      <c r="I15" s="31"/>
      <c r="J15" s="31"/>
      <c r="K15" s="31"/>
      <c r="L15" s="31"/>
      <c r="M15" s="31"/>
      <c r="N15" s="72" t="s">
        <v>38</v>
      </c>
      <c r="O15" s="72"/>
      <c r="P15" s="72"/>
      <c r="Q15" s="30"/>
      <c r="R15" s="30"/>
      <c r="S15" s="31"/>
      <c r="T15" s="31"/>
      <c r="U15" s="31"/>
      <c r="V15" s="31"/>
      <c r="W15" s="31"/>
      <c r="X15" s="31"/>
      <c r="Y15" s="31"/>
      <c r="Z15" s="31"/>
    </row>
    <row r="16" spans="1:26" s="29" customFormat="1" ht="11.25" x14ac:dyDescent="0.2">
      <c r="A16" s="73" t="s">
        <v>26</v>
      </c>
      <c r="B16" s="73"/>
      <c r="C16" s="73"/>
      <c r="D16" s="73"/>
      <c r="E16" s="73"/>
      <c r="F16" s="31"/>
      <c r="G16" s="31"/>
      <c r="H16" s="31"/>
      <c r="I16" s="31"/>
      <c r="J16" s="31"/>
      <c r="K16" s="31"/>
      <c r="L16" s="31"/>
      <c r="M16" s="31"/>
      <c r="N16" s="31"/>
      <c r="O16" s="31"/>
      <c r="P16" s="31"/>
      <c r="Q16" s="28"/>
      <c r="R16" s="28"/>
      <c r="S16" s="31"/>
      <c r="T16" s="31"/>
      <c r="U16" s="31"/>
      <c r="V16" s="31"/>
      <c r="W16" s="31"/>
      <c r="X16" s="31"/>
      <c r="Y16" s="31"/>
      <c r="Z16" s="31"/>
    </row>
    <row r="17" spans="1:26" s="29" customFormat="1" ht="11.25" x14ac:dyDescent="0.2">
      <c r="A17" s="73" t="s">
        <v>22</v>
      </c>
      <c r="B17" s="73"/>
      <c r="C17" s="73"/>
      <c r="D17" s="73"/>
      <c r="E17" s="73"/>
      <c r="F17" s="31"/>
      <c r="G17" s="31"/>
      <c r="H17" s="31"/>
      <c r="I17" s="31"/>
      <c r="J17" s="31"/>
      <c r="K17" s="31"/>
      <c r="L17" s="31"/>
      <c r="M17" s="31"/>
      <c r="N17" s="31"/>
      <c r="O17" s="31"/>
      <c r="P17" s="31"/>
      <c r="Q17" s="28"/>
      <c r="R17" s="28"/>
      <c r="S17" s="31"/>
      <c r="T17" s="31"/>
      <c r="U17" s="31"/>
      <c r="V17" s="31"/>
      <c r="W17" s="31"/>
      <c r="X17" s="31"/>
      <c r="Y17" s="31"/>
      <c r="Z17" s="31"/>
    </row>
    <row r="18" spans="1:26" s="3" customFormat="1" x14ac:dyDescent="0.25">
      <c r="A18" s="5"/>
      <c r="B18" s="4"/>
      <c r="C18" s="4"/>
      <c r="D18" s="4"/>
      <c r="E18" s="4"/>
      <c r="F18" s="4"/>
      <c r="G18" s="4"/>
      <c r="H18" s="4"/>
      <c r="I18" s="4"/>
      <c r="J18" s="4"/>
      <c r="K18" s="4"/>
      <c r="L18" s="4"/>
      <c r="M18" s="4"/>
      <c r="N18" s="4"/>
      <c r="O18" s="4"/>
      <c r="P18" s="4"/>
      <c r="Q18" s="4"/>
      <c r="R18" s="11"/>
      <c r="S18" s="11"/>
    </row>
    <row r="19" spans="1:26" s="3" customFormat="1" x14ac:dyDescent="0.25">
      <c r="A19" s="5"/>
      <c r="B19" s="4"/>
      <c r="C19" s="4"/>
      <c r="D19" s="4"/>
      <c r="E19" s="4"/>
      <c r="F19" s="4"/>
      <c r="G19" s="4"/>
      <c r="H19" s="4"/>
      <c r="I19" s="4"/>
      <c r="J19" s="4"/>
      <c r="K19" s="4"/>
      <c r="L19" s="4"/>
      <c r="M19" s="4"/>
      <c r="N19" s="4"/>
      <c r="O19" s="4"/>
      <c r="P19" s="4"/>
      <c r="Q19" s="4"/>
      <c r="R19" s="11"/>
      <c r="S19" s="11"/>
    </row>
    <row r="20" spans="1:26" s="3" customFormat="1" x14ac:dyDescent="0.25">
      <c r="A20" s="5"/>
      <c r="B20" s="4"/>
      <c r="C20" s="4"/>
      <c r="D20" s="4"/>
      <c r="E20" s="4"/>
      <c r="F20" s="4"/>
      <c r="G20" s="4"/>
      <c r="H20" s="4"/>
      <c r="I20" s="4"/>
      <c r="J20" s="4"/>
      <c r="K20" s="4"/>
      <c r="L20" s="4"/>
      <c r="M20" s="4"/>
      <c r="N20" s="4"/>
      <c r="O20" s="4"/>
      <c r="P20" s="4"/>
      <c r="Q20" s="4"/>
      <c r="R20" s="11"/>
      <c r="S20" s="11"/>
    </row>
    <row r="21" spans="1:26" s="3" customFormat="1" x14ac:dyDescent="0.25">
      <c r="A21" s="5"/>
      <c r="B21" s="4"/>
      <c r="C21" s="4"/>
      <c r="D21" s="4"/>
      <c r="E21" s="4"/>
      <c r="F21" s="4"/>
      <c r="G21" s="4"/>
      <c r="H21" s="4"/>
      <c r="I21" s="4"/>
      <c r="J21" s="4"/>
      <c r="K21" s="4"/>
      <c r="L21" s="4"/>
      <c r="M21" s="4"/>
      <c r="N21" s="4"/>
      <c r="O21" s="4"/>
      <c r="P21" s="4"/>
      <c r="Q21" s="4"/>
      <c r="R21" s="11"/>
      <c r="S21" s="11"/>
    </row>
    <row r="22" spans="1:26" s="3" customFormat="1" x14ac:dyDescent="0.25">
      <c r="A22" s="5"/>
      <c r="B22" s="4"/>
      <c r="C22" s="4"/>
      <c r="D22" s="4"/>
      <c r="E22" s="4"/>
      <c r="F22" s="4"/>
      <c r="G22" s="4"/>
      <c r="H22" s="4"/>
      <c r="I22" s="4"/>
      <c r="J22" s="4"/>
      <c r="K22" s="4"/>
      <c r="L22" s="4"/>
      <c r="M22" s="4"/>
      <c r="N22" s="4"/>
      <c r="O22" s="4"/>
      <c r="P22" s="4"/>
      <c r="Q22" s="4"/>
      <c r="R22" s="11"/>
      <c r="S22" s="11"/>
    </row>
    <row r="23" spans="1:26" s="3" customFormat="1" x14ac:dyDescent="0.25">
      <c r="A23" s="5"/>
      <c r="B23" s="4"/>
      <c r="C23" s="4"/>
      <c r="D23" s="4"/>
      <c r="E23" s="4"/>
      <c r="F23" s="4"/>
      <c r="G23" s="4"/>
      <c r="H23" s="4"/>
      <c r="I23" s="4"/>
      <c r="J23" s="4"/>
      <c r="K23" s="4"/>
      <c r="L23" s="4"/>
      <c r="M23" s="4"/>
      <c r="N23" s="4"/>
      <c r="O23" s="4"/>
      <c r="P23" s="4"/>
      <c r="Q23" s="4"/>
      <c r="R23" s="11"/>
      <c r="S23" s="11"/>
    </row>
    <row r="24" spans="1:26" s="3" customFormat="1" x14ac:dyDescent="0.25">
      <c r="A24" s="5"/>
      <c r="B24" s="4"/>
      <c r="C24" s="4"/>
      <c r="D24" s="4"/>
      <c r="E24" s="4"/>
      <c r="F24" s="4"/>
      <c r="G24" s="4"/>
      <c r="H24" s="4"/>
      <c r="I24" s="4"/>
      <c r="J24" s="4"/>
      <c r="K24" s="4"/>
      <c r="L24" s="4"/>
      <c r="M24" s="4"/>
      <c r="N24" s="4"/>
      <c r="O24" s="4"/>
      <c r="P24" s="4"/>
      <c r="Q24" s="4"/>
      <c r="R24" s="11"/>
      <c r="S24" s="11"/>
    </row>
    <row r="25" spans="1:26" s="3" customFormat="1" x14ac:dyDescent="0.25">
      <c r="A25" s="5"/>
      <c r="B25" s="4"/>
      <c r="C25" s="4"/>
      <c r="D25" s="4"/>
      <c r="E25" s="4"/>
      <c r="F25" s="4"/>
      <c r="G25" s="4"/>
      <c r="H25" s="4"/>
      <c r="I25" s="4"/>
      <c r="J25" s="4"/>
      <c r="K25" s="4"/>
      <c r="L25" s="4"/>
      <c r="M25" s="4"/>
      <c r="N25" s="4"/>
      <c r="O25" s="4"/>
      <c r="P25" s="4"/>
      <c r="Q25" s="4"/>
      <c r="R25" s="11"/>
      <c r="S25" s="11"/>
    </row>
    <row r="26" spans="1:26" s="3" customFormat="1" ht="22.7" customHeight="1" x14ac:dyDescent="0.25">
      <c r="A26" s="5"/>
      <c r="B26" s="4"/>
      <c r="C26" s="4"/>
      <c r="D26" s="4"/>
      <c r="E26" s="4"/>
      <c r="F26" s="4"/>
      <c r="G26" s="4"/>
      <c r="H26" s="4"/>
      <c r="I26" s="4"/>
      <c r="J26" s="4"/>
      <c r="K26" s="4"/>
      <c r="L26" s="4"/>
      <c r="M26" s="4"/>
      <c r="N26" s="4"/>
      <c r="O26" s="4"/>
      <c r="P26" s="4"/>
      <c r="Q26" s="4"/>
    </row>
    <row r="27" spans="1:26" s="3" customFormat="1" ht="45.75" customHeight="1" x14ac:dyDescent="0.25">
      <c r="A27" s="5"/>
      <c r="B27" s="4"/>
      <c r="C27" s="4"/>
      <c r="D27" s="4"/>
      <c r="E27" s="4"/>
      <c r="F27" s="4"/>
      <c r="G27" s="4"/>
      <c r="H27" s="4"/>
      <c r="I27" s="4"/>
      <c r="J27" s="4"/>
      <c r="K27" s="4"/>
      <c r="L27" s="4"/>
      <c r="M27" s="4"/>
      <c r="N27" s="4"/>
      <c r="O27" s="4"/>
      <c r="P27" s="4"/>
      <c r="Q27" s="4"/>
    </row>
    <row r="28" spans="1:26" ht="32.25" customHeight="1" x14ac:dyDescent="0.25"/>
    <row r="29" spans="1:26" ht="88.5" customHeight="1" x14ac:dyDescent="0.25"/>
  </sheetData>
  <mergeCells count="25">
    <mergeCell ref="B11:Q11"/>
    <mergeCell ref="N15:P15"/>
    <mergeCell ref="A16:E16"/>
    <mergeCell ref="A17:E17"/>
    <mergeCell ref="A13:D13"/>
    <mergeCell ref="A14:C14"/>
    <mergeCell ref="F14:M14"/>
    <mergeCell ref="J13:K13"/>
    <mergeCell ref="T5:T6"/>
    <mergeCell ref="B9:Q9"/>
    <mergeCell ref="B10:Q10"/>
    <mergeCell ref="J4:J5"/>
    <mergeCell ref="K4:K5"/>
    <mergeCell ref="L4:L5"/>
    <mergeCell ref="A8:P8"/>
    <mergeCell ref="A4:A5"/>
    <mergeCell ref="B4:B5"/>
    <mergeCell ref="A2:Q2"/>
    <mergeCell ref="A3:Q3"/>
    <mergeCell ref="M4:O4"/>
    <mergeCell ref="P4:P5"/>
    <mergeCell ref="C4:G4"/>
    <mergeCell ref="I4:I5"/>
    <mergeCell ref="H4:H5"/>
    <mergeCell ref="Q4:Q5"/>
  </mergeCells>
  <phoneticPr fontId="15" type="noConversion"/>
  <conditionalFormatting sqref="O7">
    <cfRule type="cellIs" dxfId="2" priority="19" stopIfTrue="1" operator="greaterThanOrEqual">
      <formula>0.33</formula>
    </cfRule>
    <cfRule type="cellIs" dxfId="1" priority="20" stopIfTrue="1" operator="greaterThanOrEqual">
      <formula>0.33</formula>
    </cfRule>
    <cfRule type="cellIs" dxfId="0" priority="21" stopIfTrue="1" operator="between">
      <formula>33</formula>
      <formula>100</formula>
    </cfRule>
  </conditionalFormatting>
  <printOptions horizontalCentered="1"/>
  <pageMargins left="0.19685039370078741" right="0.19685039370078741" top="0" bottom="0" header="0" footer="0"/>
  <pageSetup paperSize="9" scale="73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2</vt:i4>
      </vt:variant>
      <vt:variant>
        <vt:lpstr>Именованные диапазоны</vt:lpstr>
      </vt:variant>
      <vt:variant>
        <vt:i4>1</vt:i4>
      </vt:variant>
    </vt:vector>
  </HeadingPairs>
  <TitlesOfParts>
    <vt:vector size="3" baseType="lpstr">
      <vt:lpstr>Пр.1.1 - ан.рын+РТ+нормир</vt:lpstr>
      <vt:lpstr>Лист1</vt:lpstr>
      <vt:lpstr>'Пр.1.1 - ан.рын+РТ+нормир'!Область_печати</vt:lpstr>
    </vt:vector>
  </TitlesOfParts>
  <Company>organization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iluhina</dc:creator>
  <cp:lastModifiedBy>Маркова Марина Сергеевна</cp:lastModifiedBy>
  <cp:lastPrinted>2021-10-14T15:37:22Z</cp:lastPrinted>
  <dcterms:created xsi:type="dcterms:W3CDTF">2011-08-15T06:57:36Z</dcterms:created>
  <dcterms:modified xsi:type="dcterms:W3CDTF">2026-05-14T09:12:24Z</dcterms:modified>
</cp:coreProperties>
</file>